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Annual-Report\2025\"/>
    </mc:Choice>
  </mc:AlternateContent>
  <xr:revisionPtr revIDLastSave="0" documentId="13_ncr:1_{E05F7292-5AF7-49AB-944E-19E82CCDEA41}" xr6:coauthVersionLast="47" xr6:coauthVersionMax="47" xr10:uidLastSave="{00000000-0000-0000-0000-000000000000}"/>
  <bookViews>
    <workbookView xWindow="1470" yWindow="1470" windowWidth="23205" windowHeight="13290" xr2:uid="{00000000-000D-0000-FFFF-FFFF00000000}"/>
  </bookViews>
  <sheets>
    <sheet name="Jan - Dec 2025" sheetId="2" r:id="rId1"/>
    <sheet name="January 2025" sheetId="10" r:id="rId2"/>
    <sheet name="February 2025" sheetId="11" r:id="rId3"/>
    <sheet name="March 2025" sheetId="13" r:id="rId4"/>
  </sheets>
  <definedNames>
    <definedName name="chart_title">#REF!</definedName>
    <definedName name="CheckinValues">IF(COUNTA(#REF!)-IF(#REF!&lt;&gt;"",4,3)&gt;40,OFFSET(#REF!,4,0,40,1),OFFSET(#REF!,4,0,COUNTA(#REF!)-IF(#REF!&lt;&gt;"",4,3),1))</definedName>
    <definedName name="CheckoutValues">IF(COUNTA(#REF!)-IF(#REF!&lt;&gt;"",4,3)&gt;40,OFFSET(#REF!,4,0,40,1),OFFSET(#REF!,4,0,COUNTA(#REF!)-IF(#REF!&lt;&gt;"",4,3),1))</definedName>
    <definedName name="HoldNoRecallValues">IF(COUNTA(#REF!)-IF(#REF!&lt;&gt;"",4,3)&gt;40,OFFSET(#REF!,4,0,40,1),OFFSET(#REF!,4,0,COUNTA(#REF!)-IF(#REF!&lt;&gt;"",4,3),1))</definedName>
    <definedName name="HoldValues">IF(COUNTA(#REF!)-IF(#REF!&lt;&gt;"",4,3)&gt;40,OFFSET(#REF!,4,0,40,1),OFFSET(#REF!,4,0,COUNTA(#REF!)-IF(#REF!&lt;&gt;"",4,3),1))</definedName>
    <definedName name="ItemsCircValues">IF(COUNTA(#REF!)-IF(#REF!&lt;&gt;"",4,3)&gt;40,OFFSET(#REF!,4,0,40,1),OFFSET(#REF!,4,0,COUNTA(#REF!)-IF(#REF!&lt;&gt;"",4,3),1))</definedName>
    <definedName name="RenewalValues">IF(COUNTA(#REF!)-IF(#REF!&lt;&gt;"",4,3)&gt;40,OFFSET(#REF!,4,0,40,1),OFFSET(#REF!,4,0,COUNTA(#REF!)-IF(#REF!&lt;&gt;"",4,3),1))</definedName>
    <definedName name="TerminalValues">IF(COUNTA(#REF!)-IF(#REF!&lt;&gt;"",4,3)&gt;40,OFFSET(#REF!,4,0,40,1),OFFSET(#REF!,4,0,COUNTA(#REF!)-IF(#REF!&lt;&gt;"",4,3),1))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6" i="13" l="1"/>
  <c r="AJ6" i="13"/>
  <c r="AI7" i="13"/>
  <c r="AJ7" i="13"/>
  <c r="AI8" i="13"/>
  <c r="AJ8" i="13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J7" i="11"/>
  <c r="AI7" i="11"/>
  <c r="AJ6" i="11"/>
  <c r="AI6" i="11"/>
  <c r="AJ7" i="2"/>
  <c r="AI7" i="2"/>
  <c r="AJ6" i="2"/>
  <c r="AI6" i="2"/>
  <c r="AJ117" i="2"/>
  <c r="AI117" i="2"/>
  <c r="AJ116" i="2"/>
  <c r="AI116" i="2"/>
  <c r="AJ107" i="2"/>
  <c r="AI107" i="2"/>
  <c r="AJ106" i="2"/>
  <c r="AI106" i="2"/>
  <c r="AJ97" i="2"/>
  <c r="AI97" i="2"/>
  <c r="AJ96" i="2"/>
  <c r="AI96" i="2"/>
  <c r="AJ87" i="2"/>
  <c r="AI87" i="2"/>
  <c r="AJ86" i="2"/>
  <c r="AI86" i="2"/>
  <c r="AJ77" i="2"/>
  <c r="AI77" i="2"/>
  <c r="AJ76" i="2"/>
  <c r="AI76" i="2"/>
  <c r="AJ67" i="2"/>
  <c r="AI67" i="2"/>
  <c r="AJ66" i="2"/>
  <c r="AI66" i="2"/>
  <c r="AJ57" i="2"/>
  <c r="AI57" i="2"/>
  <c r="AJ56" i="2"/>
  <c r="AI56" i="2"/>
  <c r="AJ47" i="2"/>
  <c r="AI47" i="2"/>
  <c r="AJ46" i="2"/>
  <c r="AI46" i="2"/>
  <c r="AJ37" i="2"/>
  <c r="AI37" i="2"/>
  <c r="AJ36" i="2"/>
  <c r="AI36" i="2"/>
  <c r="AJ27" i="2"/>
  <c r="AI27" i="2"/>
  <c r="AJ26" i="2"/>
  <c r="AI26" i="2"/>
  <c r="AJ17" i="2"/>
  <c r="AI17" i="2"/>
  <c r="AJ16" i="2"/>
  <c r="AI16" i="2"/>
  <c r="AJ8" i="11" l="1"/>
  <c r="AI8" i="11"/>
  <c r="AI6" i="10"/>
  <c r="AI7" i="10"/>
  <c r="AJ7" i="10"/>
  <c r="AJ6" i="10"/>
  <c r="AC8" i="2"/>
  <c r="AC18" i="2"/>
  <c r="AC28" i="2"/>
  <c r="AC38" i="2"/>
  <c r="AC48" i="2"/>
  <c r="AC58" i="2"/>
  <c r="AC68" i="2"/>
  <c r="AC78" i="2"/>
  <c r="AC88" i="2"/>
  <c r="AC98" i="2"/>
  <c r="AC108" i="2"/>
  <c r="AC118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C126" i="2"/>
  <c r="D126" i="2"/>
  <c r="E126" i="2"/>
  <c r="B127" i="2"/>
  <c r="B126" i="2"/>
  <c r="AC8" i="10"/>
  <c r="AD8" i="10"/>
  <c r="AH8" i="10"/>
  <c r="AG8" i="10"/>
  <c r="AF8" i="10"/>
  <c r="AE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X8" i="2"/>
  <c r="X18" i="2"/>
  <c r="X28" i="2"/>
  <c r="X38" i="2"/>
  <c r="X48" i="2"/>
  <c r="X58" i="2"/>
  <c r="X68" i="2"/>
  <c r="X78" i="2"/>
  <c r="X88" i="2"/>
  <c r="AC128" i="2" l="1"/>
  <c r="AJ8" i="10"/>
  <c r="AI8" i="10"/>
  <c r="X118" i="2"/>
  <c r="X128" i="2"/>
  <c r="X108" i="2"/>
  <c r="X98" i="2"/>
  <c r="M28" i="2" l="1"/>
  <c r="M38" i="2"/>
  <c r="M48" i="2"/>
  <c r="M58" i="2"/>
  <c r="M68" i="2"/>
  <c r="M78" i="2"/>
  <c r="M88" i="2"/>
  <c r="M98" i="2"/>
  <c r="M108" i="2"/>
  <c r="M118" i="2"/>
  <c r="B118" i="2" l="1"/>
  <c r="C118" i="2"/>
  <c r="D118" i="2"/>
  <c r="E118" i="2"/>
  <c r="F118" i="2"/>
  <c r="G118" i="2"/>
  <c r="H118" i="2"/>
  <c r="I118" i="2"/>
  <c r="J118" i="2"/>
  <c r="K118" i="2"/>
  <c r="N118" i="2"/>
  <c r="O118" i="2"/>
  <c r="L118" i="2"/>
  <c r="P118" i="2"/>
  <c r="Q118" i="2"/>
  <c r="R118" i="2"/>
  <c r="S118" i="2"/>
  <c r="T118" i="2"/>
  <c r="U118" i="2"/>
  <c r="V118" i="2"/>
  <c r="W118" i="2"/>
  <c r="Y118" i="2"/>
  <c r="Z118" i="2"/>
  <c r="AB118" i="2"/>
  <c r="AA118" i="2"/>
  <c r="AD118" i="2"/>
  <c r="AE118" i="2"/>
  <c r="AF118" i="2"/>
  <c r="AH118" i="2"/>
  <c r="AG118" i="2"/>
  <c r="AG108" i="2" l="1"/>
  <c r="AH108" i="2"/>
  <c r="AF108" i="2"/>
  <c r="AE108" i="2"/>
  <c r="AD108" i="2"/>
  <c r="AA108" i="2"/>
  <c r="AB108" i="2"/>
  <c r="Z108" i="2"/>
  <c r="Y108" i="2"/>
  <c r="W108" i="2"/>
  <c r="V108" i="2"/>
  <c r="U108" i="2"/>
  <c r="T108" i="2"/>
  <c r="S108" i="2"/>
  <c r="R108" i="2"/>
  <c r="Q108" i="2"/>
  <c r="P108" i="2"/>
  <c r="L108" i="2"/>
  <c r="O108" i="2"/>
  <c r="N108" i="2"/>
  <c r="K108" i="2"/>
  <c r="J108" i="2"/>
  <c r="I108" i="2"/>
  <c r="H108" i="2"/>
  <c r="G108" i="2"/>
  <c r="F108" i="2"/>
  <c r="E108" i="2"/>
  <c r="D108" i="2"/>
  <c r="C108" i="2"/>
  <c r="B108" i="2"/>
  <c r="AG98" i="2"/>
  <c r="AH98" i="2"/>
  <c r="AF98" i="2"/>
  <c r="AE98" i="2"/>
  <c r="AD98" i="2"/>
  <c r="AA98" i="2"/>
  <c r="AB98" i="2"/>
  <c r="Z98" i="2"/>
  <c r="Y98" i="2"/>
  <c r="W98" i="2"/>
  <c r="V98" i="2"/>
  <c r="U98" i="2"/>
  <c r="T98" i="2"/>
  <c r="S98" i="2"/>
  <c r="R98" i="2"/>
  <c r="Q98" i="2"/>
  <c r="P98" i="2"/>
  <c r="L98" i="2"/>
  <c r="O98" i="2"/>
  <c r="N98" i="2"/>
  <c r="K98" i="2"/>
  <c r="J98" i="2"/>
  <c r="I98" i="2"/>
  <c r="H98" i="2"/>
  <c r="G98" i="2"/>
  <c r="F98" i="2"/>
  <c r="E98" i="2"/>
  <c r="D98" i="2"/>
  <c r="C98" i="2"/>
  <c r="B98" i="2"/>
  <c r="AG78" i="2"/>
  <c r="AH78" i="2"/>
  <c r="AF78" i="2"/>
  <c r="AE78" i="2"/>
  <c r="AD78" i="2"/>
  <c r="AA78" i="2"/>
  <c r="AB78" i="2"/>
  <c r="Z78" i="2"/>
  <c r="Y78" i="2"/>
  <c r="W78" i="2"/>
  <c r="V78" i="2"/>
  <c r="U78" i="2"/>
  <c r="T78" i="2"/>
  <c r="S78" i="2"/>
  <c r="R78" i="2"/>
  <c r="Q78" i="2"/>
  <c r="P78" i="2"/>
  <c r="L78" i="2"/>
  <c r="O78" i="2"/>
  <c r="N78" i="2"/>
  <c r="K78" i="2"/>
  <c r="J78" i="2"/>
  <c r="I78" i="2"/>
  <c r="H78" i="2"/>
  <c r="G78" i="2"/>
  <c r="F78" i="2"/>
  <c r="E78" i="2"/>
  <c r="D78" i="2"/>
  <c r="C78" i="2"/>
  <c r="B78" i="2"/>
  <c r="AG68" i="2"/>
  <c r="AH68" i="2"/>
  <c r="AF68" i="2"/>
  <c r="AE68" i="2"/>
  <c r="AD68" i="2"/>
  <c r="AA68" i="2"/>
  <c r="AB68" i="2"/>
  <c r="Z68" i="2"/>
  <c r="Y68" i="2"/>
  <c r="W68" i="2"/>
  <c r="V68" i="2"/>
  <c r="U68" i="2"/>
  <c r="T68" i="2"/>
  <c r="S68" i="2"/>
  <c r="R68" i="2"/>
  <c r="Q68" i="2"/>
  <c r="P68" i="2"/>
  <c r="L68" i="2"/>
  <c r="O68" i="2"/>
  <c r="N68" i="2"/>
  <c r="K68" i="2"/>
  <c r="J68" i="2"/>
  <c r="I68" i="2"/>
  <c r="H68" i="2"/>
  <c r="G68" i="2"/>
  <c r="F68" i="2"/>
  <c r="E68" i="2"/>
  <c r="D68" i="2"/>
  <c r="C68" i="2"/>
  <c r="B68" i="2"/>
  <c r="AG58" i="2"/>
  <c r="AH58" i="2"/>
  <c r="AF58" i="2"/>
  <c r="AE58" i="2"/>
  <c r="AD58" i="2"/>
  <c r="AA58" i="2"/>
  <c r="AB58" i="2"/>
  <c r="Z58" i="2"/>
  <c r="Y58" i="2"/>
  <c r="W58" i="2"/>
  <c r="V58" i="2"/>
  <c r="U58" i="2"/>
  <c r="T58" i="2"/>
  <c r="S58" i="2"/>
  <c r="R58" i="2"/>
  <c r="Q58" i="2"/>
  <c r="P58" i="2"/>
  <c r="L58" i="2"/>
  <c r="O58" i="2"/>
  <c r="N58" i="2"/>
  <c r="K58" i="2"/>
  <c r="J58" i="2"/>
  <c r="I58" i="2"/>
  <c r="H58" i="2"/>
  <c r="G58" i="2"/>
  <c r="F58" i="2"/>
  <c r="E58" i="2"/>
  <c r="D58" i="2"/>
  <c r="C58" i="2"/>
  <c r="B58" i="2"/>
  <c r="AG48" i="2"/>
  <c r="AH48" i="2"/>
  <c r="AF48" i="2"/>
  <c r="AE48" i="2"/>
  <c r="AD48" i="2"/>
  <c r="AA48" i="2"/>
  <c r="AB48" i="2"/>
  <c r="Z48" i="2"/>
  <c r="Y48" i="2"/>
  <c r="W48" i="2"/>
  <c r="V48" i="2"/>
  <c r="U48" i="2"/>
  <c r="T48" i="2"/>
  <c r="S48" i="2"/>
  <c r="R48" i="2"/>
  <c r="Q48" i="2"/>
  <c r="P48" i="2"/>
  <c r="L48" i="2"/>
  <c r="O48" i="2"/>
  <c r="N48" i="2"/>
  <c r="K48" i="2"/>
  <c r="J48" i="2"/>
  <c r="I48" i="2"/>
  <c r="H48" i="2"/>
  <c r="G48" i="2"/>
  <c r="F48" i="2"/>
  <c r="E48" i="2"/>
  <c r="D48" i="2"/>
  <c r="C48" i="2"/>
  <c r="B48" i="2"/>
  <c r="AG38" i="2"/>
  <c r="AH38" i="2"/>
  <c r="AF38" i="2"/>
  <c r="AE38" i="2"/>
  <c r="AD38" i="2"/>
  <c r="AA38" i="2"/>
  <c r="AB38" i="2"/>
  <c r="Z38" i="2"/>
  <c r="Y38" i="2"/>
  <c r="W38" i="2"/>
  <c r="V38" i="2"/>
  <c r="U38" i="2"/>
  <c r="T38" i="2"/>
  <c r="S38" i="2"/>
  <c r="R38" i="2"/>
  <c r="Q38" i="2"/>
  <c r="P38" i="2"/>
  <c r="L38" i="2"/>
  <c r="O38" i="2"/>
  <c r="N38" i="2"/>
  <c r="K38" i="2"/>
  <c r="J38" i="2"/>
  <c r="I38" i="2"/>
  <c r="H38" i="2"/>
  <c r="G38" i="2"/>
  <c r="F38" i="2"/>
  <c r="E38" i="2"/>
  <c r="D38" i="2"/>
  <c r="C38" i="2"/>
  <c r="B38" i="2"/>
  <c r="AG28" i="2"/>
  <c r="AH28" i="2"/>
  <c r="AF28" i="2"/>
  <c r="AE28" i="2"/>
  <c r="AD28" i="2"/>
  <c r="AA28" i="2"/>
  <c r="AB28" i="2"/>
  <c r="Z28" i="2"/>
  <c r="Y28" i="2"/>
  <c r="W28" i="2"/>
  <c r="V28" i="2"/>
  <c r="U28" i="2"/>
  <c r="T28" i="2"/>
  <c r="S28" i="2"/>
  <c r="R28" i="2"/>
  <c r="Q28" i="2"/>
  <c r="P28" i="2"/>
  <c r="L28" i="2"/>
  <c r="O28" i="2"/>
  <c r="N28" i="2"/>
  <c r="K28" i="2"/>
  <c r="J28" i="2"/>
  <c r="I28" i="2"/>
  <c r="H28" i="2"/>
  <c r="G28" i="2"/>
  <c r="F28" i="2"/>
  <c r="E28" i="2"/>
  <c r="D28" i="2"/>
  <c r="C28" i="2"/>
  <c r="B28" i="2"/>
  <c r="M18" i="2"/>
  <c r="AG18" i="2"/>
  <c r="AH18" i="2"/>
  <c r="AF18" i="2"/>
  <c r="AE18" i="2"/>
  <c r="AD18" i="2"/>
  <c r="AA18" i="2"/>
  <c r="AB18" i="2"/>
  <c r="Z18" i="2"/>
  <c r="Y18" i="2"/>
  <c r="W18" i="2"/>
  <c r="V18" i="2"/>
  <c r="U18" i="2"/>
  <c r="T18" i="2"/>
  <c r="S18" i="2"/>
  <c r="R18" i="2"/>
  <c r="Q18" i="2"/>
  <c r="P18" i="2"/>
  <c r="L18" i="2"/>
  <c r="O18" i="2"/>
  <c r="N18" i="2"/>
  <c r="K18" i="2"/>
  <c r="J18" i="2"/>
  <c r="I18" i="2"/>
  <c r="H18" i="2"/>
  <c r="G18" i="2"/>
  <c r="F18" i="2"/>
  <c r="E18" i="2"/>
  <c r="D18" i="2"/>
  <c r="C18" i="2"/>
  <c r="B18" i="2"/>
  <c r="V8" i="2"/>
  <c r="V88" i="2"/>
  <c r="AG88" i="2"/>
  <c r="AH88" i="2"/>
  <c r="AF88" i="2"/>
  <c r="AE88" i="2"/>
  <c r="AD88" i="2"/>
  <c r="AA88" i="2"/>
  <c r="AB88" i="2"/>
  <c r="Z88" i="2"/>
  <c r="Y88" i="2"/>
  <c r="W88" i="2"/>
  <c r="U88" i="2"/>
  <c r="T88" i="2"/>
  <c r="S88" i="2"/>
  <c r="R88" i="2"/>
  <c r="Q88" i="2"/>
  <c r="P88" i="2"/>
  <c r="L88" i="2"/>
  <c r="O88" i="2"/>
  <c r="N88" i="2"/>
  <c r="K88" i="2"/>
  <c r="J88" i="2"/>
  <c r="I88" i="2"/>
  <c r="H88" i="2"/>
  <c r="G88" i="2"/>
  <c r="F88" i="2"/>
  <c r="E88" i="2"/>
  <c r="D88" i="2"/>
  <c r="C88" i="2"/>
  <c r="B88" i="2"/>
  <c r="M8" i="2"/>
  <c r="AG8" i="2"/>
  <c r="AH8" i="2"/>
  <c r="AF8" i="2"/>
  <c r="AE8" i="2"/>
  <c r="AD8" i="2"/>
  <c r="AA8" i="2"/>
  <c r="AB8" i="2"/>
  <c r="Z8" i="2"/>
  <c r="Y8" i="2"/>
  <c r="W8" i="2"/>
  <c r="U8" i="2"/>
  <c r="T8" i="2"/>
  <c r="S8" i="2"/>
  <c r="R8" i="2"/>
  <c r="Q8" i="2"/>
  <c r="P8" i="2"/>
  <c r="L8" i="2"/>
  <c r="O8" i="2"/>
  <c r="N8" i="2"/>
  <c r="K8" i="2"/>
  <c r="J8" i="2"/>
  <c r="I8" i="2"/>
  <c r="H8" i="2"/>
  <c r="G8" i="2"/>
  <c r="F8" i="2"/>
  <c r="E8" i="2"/>
  <c r="D8" i="2"/>
  <c r="C8" i="2"/>
  <c r="B8" i="2"/>
  <c r="B128" i="2" l="1"/>
  <c r="AI127" i="2"/>
  <c r="M128" i="2"/>
  <c r="AJ18" i="2"/>
  <c r="AJ118" i="2"/>
  <c r="AJ108" i="2"/>
  <c r="AI118" i="2"/>
  <c r="AI108" i="2"/>
  <c r="AJ88" i="2"/>
  <c r="AJ127" i="2"/>
  <c r="AJ98" i="2"/>
  <c r="AI98" i="2"/>
  <c r="AI88" i="2"/>
  <c r="AJ68" i="2"/>
  <c r="AI68" i="2"/>
  <c r="AJ58" i="2"/>
  <c r="AI58" i="2"/>
  <c r="AJ48" i="2"/>
  <c r="AI48" i="2"/>
  <c r="AJ38" i="2"/>
  <c r="AI38" i="2"/>
  <c r="AJ28" i="2"/>
  <c r="AI28" i="2"/>
  <c r="AI18" i="2"/>
  <c r="AJ78" i="2"/>
  <c r="AI78" i="2"/>
  <c r="AI8" i="2"/>
  <c r="AJ8" i="2"/>
  <c r="AG128" i="2"/>
  <c r="AH128" i="2"/>
  <c r="AF128" i="2"/>
  <c r="AE128" i="2"/>
  <c r="AD128" i="2"/>
  <c r="AA128" i="2"/>
  <c r="AB128" i="2"/>
  <c r="Z128" i="2"/>
  <c r="Y128" i="2"/>
  <c r="W128" i="2"/>
  <c r="V128" i="2"/>
  <c r="U128" i="2"/>
  <c r="T128" i="2"/>
  <c r="S128" i="2"/>
  <c r="R128" i="2"/>
  <c r="Q128" i="2"/>
  <c r="P128" i="2"/>
  <c r="L128" i="2"/>
  <c r="O128" i="2"/>
  <c r="N128" i="2"/>
  <c r="K128" i="2"/>
  <c r="J128" i="2"/>
  <c r="I128" i="2"/>
  <c r="H128" i="2"/>
  <c r="G128" i="2"/>
  <c r="F128" i="2"/>
  <c r="E128" i="2"/>
  <c r="D128" i="2"/>
  <c r="C128" i="2"/>
  <c r="AJ128" i="2" l="1"/>
  <c r="AI128" i="2"/>
  <c r="AJ126" i="2" l="1"/>
  <c r="AI126" i="2"/>
</calcChain>
</file>

<file path=xl/sharedStrings.xml><?xml version="1.0" encoding="utf-8"?>
<sst xmlns="http://schemas.openxmlformats.org/spreadsheetml/2006/main" count="747" uniqueCount="65">
  <si>
    <t>LOCATION</t>
  </si>
  <si>
    <t>ITEMS CIRC</t>
  </si>
  <si>
    <t>Total</t>
  </si>
  <si>
    <t>STAT GROUP</t>
  </si>
  <si>
    <t>Item LOCATION</t>
  </si>
  <si>
    <t xml:space="preserve"> </t>
  </si>
  <si>
    <t>Total Circ (Total minus Pcode 4 ILL)</t>
  </si>
  <si>
    <t>CIRCULATION ACTIVITY by STAT GROUP</t>
  </si>
  <si>
    <t>Bayfield 160/170</t>
  </si>
  <si>
    <t>Boulder Junction 500/510</t>
  </si>
  <si>
    <t>Drummond 200/210</t>
  </si>
  <si>
    <t>Hayward 220/230</t>
  </si>
  <si>
    <t>Iron River 680/690</t>
  </si>
  <si>
    <t>Lake Nebagamon 653/654</t>
  </si>
  <si>
    <t>Land O' Lakes 280/290</t>
  </si>
  <si>
    <t>Manitowish Waters 340/350</t>
  </si>
  <si>
    <t>Mercer 360/370</t>
  </si>
  <si>
    <t>NWLS 100</t>
  </si>
  <si>
    <t>Phelps 380/390</t>
  </si>
  <si>
    <t>Presque Isle 520/530</t>
  </si>
  <si>
    <t>Sayner 400/410</t>
  </si>
  <si>
    <t>Shell Lake 420/430</t>
  </si>
  <si>
    <t>Spooner 440/450</t>
  </si>
  <si>
    <t>Solon Springs 651/652</t>
  </si>
  <si>
    <t>Superior 640/650/641</t>
  </si>
  <si>
    <t>Webster 560/570</t>
  </si>
  <si>
    <t>Washburn 540/550</t>
  </si>
  <si>
    <t>Winter 620/630</t>
  </si>
  <si>
    <t>Winchester 460/470</t>
  </si>
  <si>
    <t>All Superior</t>
  </si>
  <si>
    <t xml:space="preserve"> CIRCULATION ACTIVITY by STAT GROUP</t>
  </si>
  <si>
    <t>Phelps School 700/710</t>
  </si>
  <si>
    <t>Pcode 4 ILL</t>
  </si>
  <si>
    <t>LCO College  300/310</t>
  </si>
  <si>
    <t>Hurley     240/250</t>
  </si>
  <si>
    <t>LCO       300/310</t>
  </si>
  <si>
    <t>LDF         260/261</t>
  </si>
  <si>
    <t>Madeline Island     320/330</t>
  </si>
  <si>
    <t>Mellen      580/590</t>
  </si>
  <si>
    <t>Lac du Flambeau  260/261</t>
  </si>
  <si>
    <t>Hurley   240/250</t>
  </si>
  <si>
    <t>Cable   180/190</t>
  </si>
  <si>
    <t>Eagle River 480/481/490</t>
  </si>
  <si>
    <t>Cable     180/190</t>
  </si>
  <si>
    <t>Superior 640/641/650</t>
  </si>
  <si>
    <t>Grantsburg 600/601/610</t>
  </si>
  <si>
    <t>Ashland 120/121/130</t>
  </si>
  <si>
    <t>ILL</t>
  </si>
  <si>
    <t>Total Circ (Total minus ILL)</t>
  </si>
  <si>
    <t>Red Cliff 515</t>
  </si>
  <si>
    <t>*Ashland circ increased by 208 from offline circ assigned to wrong stat group</t>
  </si>
  <si>
    <t>Spooner Bookmobile 445</t>
  </si>
  <si>
    <t xml:space="preserve">  January 2025</t>
  </si>
  <si>
    <t xml:space="preserve">  February 2025</t>
  </si>
  <si>
    <t xml:space="preserve">  March 2025</t>
  </si>
  <si>
    <t xml:space="preserve"> April 2025</t>
  </si>
  <si>
    <t xml:space="preserve">  May 2025</t>
  </si>
  <si>
    <t xml:space="preserve">  June 2025</t>
  </si>
  <si>
    <t xml:space="preserve">  July 2025</t>
  </si>
  <si>
    <t xml:space="preserve">  August 2025</t>
  </si>
  <si>
    <t xml:space="preserve">  September 2025</t>
  </si>
  <si>
    <t xml:space="preserve">  October 2025</t>
  </si>
  <si>
    <t xml:space="preserve">  November 2025</t>
  </si>
  <si>
    <t xml:space="preserve">  December 2025</t>
  </si>
  <si>
    <t xml:space="preserve">  January -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</si>
</sst>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"/>
    <numFmt numFmtId="165" formatCode="mmmm\ yyyy"/>
  </numFmts>
  <fonts count="11" x14ac:knownFonts="1">
    <font>
      <sz val="12"/>
      <name val="Arial"/>
    </font>
    <font>
      <sz val="10"/>
      <name val="Verdana"/>
      <family val="2"/>
    </font>
    <font>
      <sz val="24"/>
      <name val="Arial"/>
      <family val="2"/>
    </font>
    <font>
      <b/>
      <sz val="11"/>
      <color indexed="15"/>
      <name val="Arial"/>
      <family val="2"/>
    </font>
    <font>
      <sz val="11"/>
      <color indexed="9"/>
      <name val="Arial"/>
      <family val="2"/>
    </font>
    <font>
      <sz val="10"/>
      <name val="Arial"/>
      <family val="2"/>
    </font>
    <font>
      <sz val="18"/>
      <color rgb="FFFFFF99"/>
      <name val="Arial"/>
      <family val="2"/>
    </font>
    <font>
      <sz val="18"/>
      <color rgb="FFF5E39E"/>
      <name val="Arial"/>
      <family val="2"/>
    </font>
    <font>
      <sz val="11"/>
      <color rgb="FFFFFFFF"/>
      <name val="Arial"/>
      <family val="2"/>
    </font>
    <font>
      <b/>
      <sz val="11"/>
      <color rgb="FFF5E39E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265787"/>
        <bgColor rgb="FF000000"/>
      </patternFill>
    </fill>
    <fill>
      <patternFill patternType="solid">
        <fgColor rgb="FF7D99B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textRotation="66" wrapText="1"/>
    </xf>
    <xf numFmtId="164" fontId="1" fillId="5" borderId="1" xfId="0" applyNumberFormat="1" applyFont="1" applyFill="1" applyBorder="1" applyAlignment="1">
      <alignment horizontal="center" textRotation="66" wrapText="1"/>
    </xf>
    <xf numFmtId="0" fontId="1" fillId="5" borderId="1" xfId="0" applyFont="1" applyFill="1" applyBorder="1" applyAlignment="1">
      <alignment horizontal="center" textRotation="66" wrapText="1"/>
    </xf>
    <xf numFmtId="0" fontId="1" fillId="4" borderId="1" xfId="0" applyFont="1" applyFill="1" applyBorder="1" applyAlignment="1">
      <alignment horizontal="center" textRotation="66" wrapText="1"/>
    </xf>
    <xf numFmtId="0" fontId="5" fillId="0" borderId="0" xfId="0" applyFont="1" applyAlignment="1">
      <alignment horizontal="center" textRotation="66" wrapText="1"/>
    </xf>
    <xf numFmtId="3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/>
    </xf>
    <xf numFmtId="3" fontId="1" fillId="11" borderId="1" xfId="0" applyNumberFormat="1" applyFont="1" applyFill="1" applyBorder="1"/>
    <xf numFmtId="3" fontId="1" fillId="12" borderId="1" xfId="0" applyNumberFormat="1" applyFont="1" applyFill="1" applyBorder="1"/>
    <xf numFmtId="3" fontId="1" fillId="12" borderId="1" xfId="0" applyNumberFormat="1" applyFont="1" applyFill="1" applyBorder="1" applyAlignment="1">
      <alignment horizontal="right"/>
    </xf>
    <xf numFmtId="0" fontId="1" fillId="12" borderId="0" xfId="0" applyFont="1" applyFill="1"/>
    <xf numFmtId="0" fontId="1" fillId="6" borderId="0" xfId="0" applyFont="1" applyFill="1" applyAlignment="1">
      <alignment horizontal="right"/>
    </xf>
    <xf numFmtId="164" fontId="1" fillId="4" borderId="0" xfId="0" applyNumberFormat="1" applyFont="1" applyFill="1"/>
    <xf numFmtId="164" fontId="1" fillId="4" borderId="1" xfId="0" applyNumberFormat="1" applyFont="1" applyFill="1" applyBorder="1"/>
    <xf numFmtId="0" fontId="1" fillId="4" borderId="0" xfId="0" applyFont="1" applyFill="1"/>
    <xf numFmtId="164" fontId="1" fillId="6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165" fontId="8" fillId="8" borderId="1" xfId="0" applyNumberFormat="1" applyFont="1" applyFill="1" applyBorder="1" applyAlignment="1">
      <alignment horizontal="center" vertical="center" wrapText="1"/>
    </xf>
    <xf numFmtId="165" fontId="9" fillId="7" borderId="1" xfId="0" applyNumberFormat="1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" fontId="8" fillId="8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28"/>
  <sheetViews>
    <sheetView tabSelected="1" topLeftCell="V16" zoomScaleNormal="100" workbookViewId="0">
      <selection activeCell="B26" sqref="B26:AH27"/>
    </sheetView>
  </sheetViews>
  <sheetFormatPr defaultColWidth="9.77734375" defaultRowHeight="15" x14ac:dyDescent="0.2"/>
  <cols>
    <col min="1" max="1" width="14.77734375" bestFit="1" customWidth="1"/>
    <col min="36" max="36" width="14.77734375" bestFit="1" customWidth="1"/>
  </cols>
  <sheetData>
    <row r="1" spans="1:37" ht="30" x14ac:dyDescent="0.4">
      <c r="A1" s="44" t="s">
        <v>30</v>
      </c>
      <c r="B1" s="45"/>
      <c r="C1" s="46"/>
      <c r="D1" s="46"/>
      <c r="E1" s="46"/>
      <c r="F1" s="46"/>
      <c r="G1" s="46"/>
      <c r="H1" s="46"/>
      <c r="I1" s="4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7" ht="30" x14ac:dyDescent="0.2">
      <c r="A2" s="42" t="s">
        <v>52</v>
      </c>
      <c r="B2" s="43"/>
      <c r="C2" s="41"/>
      <c r="D2" s="41"/>
      <c r="E2" s="41"/>
      <c r="F2" s="41"/>
      <c r="G2" s="41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7" s="19" customFormat="1" ht="78" customHeight="1" x14ac:dyDescent="0.2">
      <c r="A3" s="15" t="s">
        <v>3</v>
      </c>
      <c r="B3" s="16" t="s">
        <v>46</v>
      </c>
      <c r="C3" s="17" t="s">
        <v>8</v>
      </c>
      <c r="D3" s="17" t="s">
        <v>9</v>
      </c>
      <c r="E3" s="17" t="s">
        <v>43</v>
      </c>
      <c r="F3" s="17" t="s">
        <v>10</v>
      </c>
      <c r="G3" s="17" t="s">
        <v>42</v>
      </c>
      <c r="H3" s="17" t="s">
        <v>45</v>
      </c>
      <c r="I3" s="17" t="s">
        <v>11</v>
      </c>
      <c r="J3" s="17" t="s">
        <v>34</v>
      </c>
      <c r="K3" s="17" t="s">
        <v>12</v>
      </c>
      <c r="L3" s="17" t="s">
        <v>33</v>
      </c>
      <c r="M3" s="17" t="s">
        <v>39</v>
      </c>
      <c r="N3" s="17" t="s">
        <v>13</v>
      </c>
      <c r="O3" s="17" t="s">
        <v>14</v>
      </c>
      <c r="P3" s="17" t="s">
        <v>37</v>
      </c>
      <c r="Q3" s="17" t="s">
        <v>15</v>
      </c>
      <c r="R3" s="17" t="s">
        <v>38</v>
      </c>
      <c r="S3" s="17" t="s">
        <v>16</v>
      </c>
      <c r="T3" s="17" t="s">
        <v>17</v>
      </c>
      <c r="U3" s="17" t="s">
        <v>18</v>
      </c>
      <c r="V3" s="17" t="s">
        <v>31</v>
      </c>
      <c r="W3" s="17" t="s">
        <v>19</v>
      </c>
      <c r="X3" s="17" t="s">
        <v>49</v>
      </c>
      <c r="Y3" s="17" t="s">
        <v>20</v>
      </c>
      <c r="Z3" s="17" t="s">
        <v>21</v>
      </c>
      <c r="AA3" s="17" t="s">
        <v>23</v>
      </c>
      <c r="AB3" s="17" t="s">
        <v>22</v>
      </c>
      <c r="AC3" s="17" t="s">
        <v>51</v>
      </c>
      <c r="AD3" s="17" t="s">
        <v>44</v>
      </c>
      <c r="AE3" s="17" t="s">
        <v>26</v>
      </c>
      <c r="AF3" s="17" t="s">
        <v>25</v>
      </c>
      <c r="AG3" s="17" t="s">
        <v>28</v>
      </c>
      <c r="AH3" s="17" t="s">
        <v>27</v>
      </c>
      <c r="AI3" s="18" t="s">
        <v>2</v>
      </c>
      <c r="AJ3" s="17" t="s">
        <v>29</v>
      </c>
    </row>
    <row r="4" spans="1:37" x14ac:dyDescent="0.2">
      <c r="A4" s="8" t="s">
        <v>4</v>
      </c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26"/>
      <c r="AK4" s="8" t="s">
        <v>0</v>
      </c>
    </row>
    <row r="5" spans="1:37" x14ac:dyDescent="0.2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/>
    </row>
    <row r="6" spans="1:37" s="1" customFormat="1" ht="15" customHeight="1" x14ac:dyDescent="0.2">
      <c r="A6" s="13" t="s">
        <v>2</v>
      </c>
      <c r="B6" s="32">
        <v>4420</v>
      </c>
      <c r="C6" s="32">
        <v>1947</v>
      </c>
      <c r="D6" s="12">
        <v>920</v>
      </c>
      <c r="E6" s="12">
        <v>667</v>
      </c>
      <c r="F6" s="12">
        <v>351</v>
      </c>
      <c r="G6" s="12">
        <v>4016</v>
      </c>
      <c r="H6" s="12">
        <v>1681</v>
      </c>
      <c r="I6" s="12">
        <v>5451</v>
      </c>
      <c r="J6" s="31">
        <v>806</v>
      </c>
      <c r="K6" s="12">
        <v>2395</v>
      </c>
      <c r="L6" s="12">
        <v>279</v>
      </c>
      <c r="M6" s="12">
        <v>81</v>
      </c>
      <c r="N6" s="12">
        <v>210</v>
      </c>
      <c r="O6" s="31">
        <v>1285</v>
      </c>
      <c r="P6" s="12">
        <v>275</v>
      </c>
      <c r="Q6" s="12">
        <v>682</v>
      </c>
      <c r="R6" s="12">
        <v>953</v>
      </c>
      <c r="S6" s="12">
        <v>590</v>
      </c>
      <c r="T6" s="12">
        <v>241</v>
      </c>
      <c r="U6" s="12">
        <v>544</v>
      </c>
      <c r="V6" s="32">
        <v>134</v>
      </c>
      <c r="W6" s="32">
        <v>401</v>
      </c>
      <c r="X6" s="35">
        <v>24</v>
      </c>
      <c r="Y6" s="33">
        <v>1290</v>
      </c>
      <c r="Z6" s="32">
        <v>1417</v>
      </c>
      <c r="AA6" s="32">
        <v>382</v>
      </c>
      <c r="AB6" s="32">
        <v>6230</v>
      </c>
      <c r="AC6" s="32">
        <v>18</v>
      </c>
      <c r="AD6" s="32">
        <v>13550</v>
      </c>
      <c r="AE6" s="32">
        <v>2327</v>
      </c>
      <c r="AF6" s="32">
        <v>2379</v>
      </c>
      <c r="AG6" s="32">
        <v>26</v>
      </c>
      <c r="AH6" s="32">
        <v>569</v>
      </c>
      <c r="AI6" s="12">
        <f t="shared" ref="AI6:AI7" si="0">SUM(B6:AH6)</f>
        <v>56541</v>
      </c>
      <c r="AJ6" s="12">
        <f>SUM(AD6,AA6,N6)</f>
        <v>14142</v>
      </c>
      <c r="AK6" s="13"/>
    </row>
    <row r="7" spans="1:37" s="29" customFormat="1" ht="15" customHeight="1" x14ac:dyDescent="0.2">
      <c r="A7" s="25" t="s">
        <v>47</v>
      </c>
      <c r="B7" s="14">
        <v>62</v>
      </c>
      <c r="C7" s="14">
        <v>28</v>
      </c>
      <c r="D7" s="14">
        <v>18</v>
      </c>
      <c r="E7" s="14">
        <v>12</v>
      </c>
      <c r="F7" s="14">
        <v>0</v>
      </c>
      <c r="G7" s="14">
        <v>14</v>
      </c>
      <c r="H7" s="14">
        <v>24</v>
      </c>
      <c r="I7" s="14">
        <v>67</v>
      </c>
      <c r="J7" s="14">
        <v>6</v>
      </c>
      <c r="K7" s="14">
        <v>41</v>
      </c>
      <c r="L7" s="14">
        <v>0</v>
      </c>
      <c r="M7" s="14">
        <v>0</v>
      </c>
      <c r="N7" s="14">
        <v>0</v>
      </c>
      <c r="O7" s="14">
        <v>22</v>
      </c>
      <c r="P7" s="14">
        <v>0</v>
      </c>
      <c r="Q7" s="14">
        <v>0</v>
      </c>
      <c r="R7" s="14">
        <v>0</v>
      </c>
      <c r="S7" s="14">
        <v>10</v>
      </c>
      <c r="T7" s="14">
        <v>1</v>
      </c>
      <c r="U7" s="14">
        <v>9</v>
      </c>
      <c r="V7" s="14">
        <v>0</v>
      </c>
      <c r="W7" s="14">
        <v>5</v>
      </c>
      <c r="X7" s="14">
        <v>0</v>
      </c>
      <c r="Y7" s="34">
        <v>41</v>
      </c>
      <c r="Z7" s="14">
        <v>13</v>
      </c>
      <c r="AA7" s="14">
        <v>9</v>
      </c>
      <c r="AB7" s="14">
        <v>74</v>
      </c>
      <c r="AC7" s="14">
        <v>0</v>
      </c>
      <c r="AD7" s="14">
        <v>72</v>
      </c>
      <c r="AE7" s="14">
        <v>40</v>
      </c>
      <c r="AF7" s="14">
        <v>23</v>
      </c>
      <c r="AG7" s="14">
        <v>0</v>
      </c>
      <c r="AH7" s="14">
        <v>8</v>
      </c>
      <c r="AI7" s="14">
        <f t="shared" si="0"/>
        <v>599</v>
      </c>
      <c r="AJ7" s="14">
        <f>SUM(AD7,AA7,N7)</f>
        <v>81</v>
      </c>
      <c r="AK7" s="25"/>
    </row>
    <row r="8" spans="1:37" ht="26.25" customHeight="1" x14ac:dyDescent="0.2">
      <c r="A8" s="24" t="s">
        <v>48</v>
      </c>
      <c r="B8" s="23">
        <f t="shared" ref="B8:AH8" si="1">B6-B7</f>
        <v>4358</v>
      </c>
      <c r="C8" s="23">
        <f t="shared" si="1"/>
        <v>1919</v>
      </c>
      <c r="D8" s="23">
        <f t="shared" si="1"/>
        <v>902</v>
      </c>
      <c r="E8" s="23">
        <f t="shared" si="1"/>
        <v>655</v>
      </c>
      <c r="F8" s="23">
        <f t="shared" si="1"/>
        <v>351</v>
      </c>
      <c r="G8" s="23">
        <f t="shared" si="1"/>
        <v>4002</v>
      </c>
      <c r="H8" s="23">
        <f t="shared" si="1"/>
        <v>1657</v>
      </c>
      <c r="I8" s="23">
        <f t="shared" si="1"/>
        <v>5384</v>
      </c>
      <c r="J8" s="23">
        <f t="shared" si="1"/>
        <v>800</v>
      </c>
      <c r="K8" s="23">
        <f t="shared" si="1"/>
        <v>2354</v>
      </c>
      <c r="L8" s="23">
        <f>L6-L7</f>
        <v>279</v>
      </c>
      <c r="M8" s="23">
        <f>M6-M7</f>
        <v>81</v>
      </c>
      <c r="N8" s="23">
        <f t="shared" si="1"/>
        <v>210</v>
      </c>
      <c r="O8" s="23">
        <f t="shared" si="1"/>
        <v>1263</v>
      </c>
      <c r="P8" s="23">
        <f t="shared" si="1"/>
        <v>275</v>
      </c>
      <c r="Q8" s="23">
        <f t="shared" si="1"/>
        <v>682</v>
      </c>
      <c r="R8" s="23">
        <f t="shared" si="1"/>
        <v>953</v>
      </c>
      <c r="S8" s="23">
        <f t="shared" si="1"/>
        <v>580</v>
      </c>
      <c r="T8" s="23">
        <f t="shared" si="1"/>
        <v>240</v>
      </c>
      <c r="U8" s="23">
        <f t="shared" si="1"/>
        <v>535</v>
      </c>
      <c r="V8" s="23">
        <f t="shared" si="1"/>
        <v>134</v>
      </c>
      <c r="W8" s="23">
        <f t="shared" si="1"/>
        <v>396</v>
      </c>
      <c r="X8" s="23">
        <f t="shared" si="1"/>
        <v>24</v>
      </c>
      <c r="Y8" s="23">
        <f t="shared" si="1"/>
        <v>1249</v>
      </c>
      <c r="Z8" s="23">
        <f t="shared" si="1"/>
        <v>1404</v>
      </c>
      <c r="AA8" s="23">
        <f>AA6-AA7</f>
        <v>373</v>
      </c>
      <c r="AB8" s="23">
        <f t="shared" si="1"/>
        <v>6156</v>
      </c>
      <c r="AC8" s="23">
        <f t="shared" si="1"/>
        <v>18</v>
      </c>
      <c r="AD8" s="23">
        <f t="shared" si="1"/>
        <v>13478</v>
      </c>
      <c r="AE8" s="23">
        <f t="shared" si="1"/>
        <v>2287</v>
      </c>
      <c r="AF8" s="23">
        <f t="shared" si="1"/>
        <v>2356</v>
      </c>
      <c r="AG8" s="23">
        <f>AG6-AG7</f>
        <v>26</v>
      </c>
      <c r="AH8" s="23">
        <f t="shared" si="1"/>
        <v>561</v>
      </c>
      <c r="AI8" s="23">
        <f>SUM(B8:AH8)</f>
        <v>55942</v>
      </c>
      <c r="AJ8" s="23">
        <f>SUM(N8, AA8, AD8)</f>
        <v>14061</v>
      </c>
      <c r="AK8" s="24" t="s">
        <v>48</v>
      </c>
    </row>
    <row r="11" spans="1:37" ht="30" x14ac:dyDescent="0.4">
      <c r="A11" s="44" t="s">
        <v>30</v>
      </c>
      <c r="B11" s="45"/>
      <c r="C11" s="46"/>
      <c r="D11" s="46"/>
      <c r="E11" s="46"/>
      <c r="F11" s="46"/>
      <c r="G11" s="46"/>
      <c r="H11" s="46"/>
      <c r="I11" s="4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7" ht="30" x14ac:dyDescent="0.2">
      <c r="A12" s="42" t="s">
        <v>53</v>
      </c>
      <c r="B12" s="43"/>
      <c r="C12" s="41"/>
      <c r="D12" s="41"/>
      <c r="E12" s="41"/>
      <c r="F12" s="41"/>
      <c r="G12" s="41"/>
      <c r="H12" s="41"/>
      <c r="I12" s="4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7" s="19" customFormat="1" ht="78" customHeight="1" x14ac:dyDescent="0.2">
      <c r="A13" s="15" t="s">
        <v>3</v>
      </c>
      <c r="B13" s="16" t="s">
        <v>46</v>
      </c>
      <c r="C13" s="17" t="s">
        <v>8</v>
      </c>
      <c r="D13" s="17" t="s">
        <v>9</v>
      </c>
      <c r="E13" s="17" t="s">
        <v>43</v>
      </c>
      <c r="F13" s="17" t="s">
        <v>10</v>
      </c>
      <c r="G13" s="17" t="s">
        <v>42</v>
      </c>
      <c r="H13" s="17" t="s">
        <v>45</v>
      </c>
      <c r="I13" s="17" t="s">
        <v>11</v>
      </c>
      <c r="J13" s="17" t="s">
        <v>34</v>
      </c>
      <c r="K13" s="17" t="s">
        <v>12</v>
      </c>
      <c r="L13" s="17" t="s">
        <v>33</v>
      </c>
      <c r="M13" s="17" t="s">
        <v>39</v>
      </c>
      <c r="N13" s="17" t="s">
        <v>13</v>
      </c>
      <c r="O13" s="17" t="s">
        <v>14</v>
      </c>
      <c r="P13" s="17" t="s">
        <v>37</v>
      </c>
      <c r="Q13" s="17" t="s">
        <v>15</v>
      </c>
      <c r="R13" s="17" t="s">
        <v>38</v>
      </c>
      <c r="S13" s="17" t="s">
        <v>16</v>
      </c>
      <c r="T13" s="17" t="s">
        <v>17</v>
      </c>
      <c r="U13" s="17" t="s">
        <v>18</v>
      </c>
      <c r="V13" s="17" t="s">
        <v>31</v>
      </c>
      <c r="W13" s="17" t="s">
        <v>19</v>
      </c>
      <c r="X13" s="17" t="s">
        <v>49</v>
      </c>
      <c r="Y13" s="17" t="s">
        <v>20</v>
      </c>
      <c r="Z13" s="17" t="s">
        <v>21</v>
      </c>
      <c r="AA13" s="17" t="s">
        <v>23</v>
      </c>
      <c r="AB13" s="17" t="s">
        <v>22</v>
      </c>
      <c r="AC13" s="17" t="s">
        <v>51</v>
      </c>
      <c r="AD13" s="17" t="s">
        <v>44</v>
      </c>
      <c r="AE13" s="17" t="s">
        <v>26</v>
      </c>
      <c r="AF13" s="17" t="s">
        <v>25</v>
      </c>
      <c r="AG13" s="17" t="s">
        <v>28</v>
      </c>
      <c r="AH13" s="17" t="s">
        <v>27</v>
      </c>
      <c r="AI13" s="18" t="s">
        <v>2</v>
      </c>
      <c r="AJ13" s="17" t="s">
        <v>29</v>
      </c>
    </row>
    <row r="14" spans="1:37" x14ac:dyDescent="0.2">
      <c r="A14" s="8" t="s">
        <v>4</v>
      </c>
      <c r="B14" s="10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26"/>
      <c r="AK14" s="8" t="s">
        <v>0</v>
      </c>
    </row>
    <row r="15" spans="1:37" x14ac:dyDescent="0.2">
      <c r="A15" s="9"/>
      <c r="B15" s="11" t="s">
        <v>50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9"/>
    </row>
    <row r="16" spans="1:37" x14ac:dyDescent="0.2">
      <c r="A16" s="21" t="s">
        <v>2</v>
      </c>
      <c r="B16" s="32">
        <v>4945</v>
      </c>
      <c r="C16" s="32">
        <v>1686</v>
      </c>
      <c r="D16" s="12">
        <v>932</v>
      </c>
      <c r="E16" s="12">
        <v>577</v>
      </c>
      <c r="F16" s="12">
        <v>308</v>
      </c>
      <c r="G16" s="12">
        <v>3387</v>
      </c>
      <c r="H16" s="12">
        <v>1537</v>
      </c>
      <c r="I16" s="12">
        <v>4853</v>
      </c>
      <c r="J16" s="31">
        <v>714</v>
      </c>
      <c r="K16" s="12">
        <v>2330</v>
      </c>
      <c r="L16" s="12">
        <v>261</v>
      </c>
      <c r="M16" s="12">
        <v>83</v>
      </c>
      <c r="N16" s="12">
        <v>131</v>
      </c>
      <c r="O16" s="31">
        <v>1092</v>
      </c>
      <c r="P16" s="12">
        <v>272</v>
      </c>
      <c r="Q16" s="12">
        <v>652</v>
      </c>
      <c r="R16" s="12">
        <v>778</v>
      </c>
      <c r="S16" s="12">
        <v>662</v>
      </c>
      <c r="T16" s="12">
        <v>254</v>
      </c>
      <c r="U16" s="12">
        <v>631</v>
      </c>
      <c r="V16" s="32">
        <v>183</v>
      </c>
      <c r="W16" s="32">
        <v>426</v>
      </c>
      <c r="X16" s="35">
        <v>50</v>
      </c>
      <c r="Y16" s="33">
        <v>1074</v>
      </c>
      <c r="Z16" s="32">
        <v>1416</v>
      </c>
      <c r="AA16" s="32">
        <v>361</v>
      </c>
      <c r="AB16" s="32">
        <v>5648</v>
      </c>
      <c r="AC16" s="32">
        <v>2</v>
      </c>
      <c r="AD16" s="32">
        <v>12656</v>
      </c>
      <c r="AE16" s="32">
        <v>1701</v>
      </c>
      <c r="AF16" s="32">
        <v>2194</v>
      </c>
      <c r="AG16" s="32">
        <v>35</v>
      </c>
      <c r="AH16" s="32">
        <v>580</v>
      </c>
      <c r="AI16" s="20">
        <f>SUM(B16:AH16)</f>
        <v>52411</v>
      </c>
      <c r="AJ16" s="20">
        <f>SUM(N16, AA16, AD16)</f>
        <v>13148</v>
      </c>
      <c r="AK16" s="21" t="s">
        <v>2</v>
      </c>
    </row>
    <row r="17" spans="1:37" s="1" customFormat="1" ht="12.75" x14ac:dyDescent="0.2">
      <c r="A17" s="25" t="s">
        <v>47</v>
      </c>
      <c r="B17" s="14">
        <v>53</v>
      </c>
      <c r="C17" s="14">
        <v>16</v>
      </c>
      <c r="D17" s="14">
        <v>21</v>
      </c>
      <c r="E17" s="14">
        <v>6</v>
      </c>
      <c r="F17" s="14">
        <v>0</v>
      </c>
      <c r="G17" s="14">
        <v>29</v>
      </c>
      <c r="H17" s="14">
        <v>5</v>
      </c>
      <c r="I17" s="14">
        <v>41</v>
      </c>
      <c r="J17" s="14">
        <v>8</v>
      </c>
      <c r="K17" s="14">
        <v>16</v>
      </c>
      <c r="L17" s="14">
        <v>24</v>
      </c>
      <c r="M17" s="14">
        <v>10</v>
      </c>
      <c r="N17" s="14">
        <v>0</v>
      </c>
      <c r="O17" s="14">
        <v>20</v>
      </c>
      <c r="P17" s="14">
        <v>7</v>
      </c>
      <c r="Q17" s="14">
        <v>39</v>
      </c>
      <c r="R17" s="14">
        <v>8</v>
      </c>
      <c r="S17" s="14">
        <v>5</v>
      </c>
      <c r="T17" s="14">
        <v>0</v>
      </c>
      <c r="U17" s="14">
        <v>25</v>
      </c>
      <c r="V17" s="14">
        <v>0</v>
      </c>
      <c r="W17" s="14">
        <v>37</v>
      </c>
      <c r="X17" s="14">
        <v>0</v>
      </c>
      <c r="Y17" s="34">
        <v>16</v>
      </c>
      <c r="Z17" s="14">
        <v>14</v>
      </c>
      <c r="AA17" s="14">
        <v>0</v>
      </c>
      <c r="AB17" s="14">
        <v>57</v>
      </c>
      <c r="AC17" s="14">
        <v>0</v>
      </c>
      <c r="AD17" s="14">
        <v>136</v>
      </c>
      <c r="AE17" s="14">
        <v>42</v>
      </c>
      <c r="AF17" s="14">
        <v>28</v>
      </c>
      <c r="AG17" s="14">
        <v>0</v>
      </c>
      <c r="AH17" s="14">
        <v>13</v>
      </c>
      <c r="AI17" s="14">
        <f>SUM(B17:AH17)</f>
        <v>676</v>
      </c>
      <c r="AJ17" s="14">
        <f>SUM(N17, AA17, AD17)</f>
        <v>136</v>
      </c>
      <c r="AK17" s="30" t="s">
        <v>47</v>
      </c>
    </row>
    <row r="18" spans="1:37" ht="38.25" x14ac:dyDescent="0.2">
      <c r="A18" s="24" t="s">
        <v>48</v>
      </c>
      <c r="B18" s="23">
        <f t="shared" ref="B18:AH18" si="2">B16-B17</f>
        <v>4892</v>
      </c>
      <c r="C18" s="23">
        <f t="shared" si="2"/>
        <v>1670</v>
      </c>
      <c r="D18" s="23">
        <f t="shared" si="2"/>
        <v>911</v>
      </c>
      <c r="E18" s="23">
        <f t="shared" si="2"/>
        <v>571</v>
      </c>
      <c r="F18" s="23">
        <f t="shared" si="2"/>
        <v>308</v>
      </c>
      <c r="G18" s="23">
        <f t="shared" si="2"/>
        <v>3358</v>
      </c>
      <c r="H18" s="23">
        <f t="shared" si="2"/>
        <v>1532</v>
      </c>
      <c r="I18" s="23">
        <f t="shared" si="2"/>
        <v>4812</v>
      </c>
      <c r="J18" s="23">
        <f t="shared" si="2"/>
        <v>706</v>
      </c>
      <c r="K18" s="23">
        <f t="shared" si="2"/>
        <v>2314</v>
      </c>
      <c r="L18" s="23">
        <f>L16-L17</f>
        <v>237</v>
      </c>
      <c r="M18" s="23">
        <f>M16-M17</f>
        <v>73</v>
      </c>
      <c r="N18" s="23">
        <f t="shared" si="2"/>
        <v>131</v>
      </c>
      <c r="O18" s="23">
        <f t="shared" si="2"/>
        <v>1072</v>
      </c>
      <c r="P18" s="23">
        <f t="shared" si="2"/>
        <v>265</v>
      </c>
      <c r="Q18" s="23">
        <f t="shared" si="2"/>
        <v>613</v>
      </c>
      <c r="R18" s="23">
        <f t="shared" si="2"/>
        <v>770</v>
      </c>
      <c r="S18" s="23">
        <f t="shared" si="2"/>
        <v>657</v>
      </c>
      <c r="T18" s="23">
        <f t="shared" si="2"/>
        <v>254</v>
      </c>
      <c r="U18" s="23">
        <f t="shared" si="2"/>
        <v>606</v>
      </c>
      <c r="V18" s="23">
        <f t="shared" si="2"/>
        <v>183</v>
      </c>
      <c r="W18" s="23">
        <f t="shared" si="2"/>
        <v>389</v>
      </c>
      <c r="X18" s="23">
        <f t="shared" si="2"/>
        <v>50</v>
      </c>
      <c r="Y18" s="23">
        <f t="shared" si="2"/>
        <v>1058</v>
      </c>
      <c r="Z18" s="23">
        <f t="shared" si="2"/>
        <v>1402</v>
      </c>
      <c r="AA18" s="23">
        <f>AA16-AA17</f>
        <v>361</v>
      </c>
      <c r="AB18" s="23">
        <f t="shared" si="2"/>
        <v>5591</v>
      </c>
      <c r="AC18" s="23">
        <f t="shared" si="2"/>
        <v>2</v>
      </c>
      <c r="AD18" s="23">
        <f t="shared" si="2"/>
        <v>12520</v>
      </c>
      <c r="AE18" s="23">
        <f t="shared" si="2"/>
        <v>1659</v>
      </c>
      <c r="AF18" s="23">
        <f t="shared" si="2"/>
        <v>2166</v>
      </c>
      <c r="AG18" s="23">
        <f>AG16-AG17</f>
        <v>35</v>
      </c>
      <c r="AH18" s="23">
        <f t="shared" si="2"/>
        <v>567</v>
      </c>
      <c r="AI18" s="23">
        <f>SUM(B18:AH18)</f>
        <v>51735</v>
      </c>
      <c r="AJ18" s="23">
        <f>SUM(N18, AA18, AD18)</f>
        <v>13012</v>
      </c>
      <c r="AK18" s="24" t="s">
        <v>48</v>
      </c>
    </row>
    <row r="21" spans="1:37" ht="30" x14ac:dyDescent="0.4">
      <c r="A21" s="44" t="s">
        <v>30</v>
      </c>
      <c r="B21" s="45"/>
      <c r="C21" s="46"/>
      <c r="D21" s="46"/>
      <c r="E21" s="46"/>
      <c r="F21" s="46"/>
      <c r="G21" s="46"/>
      <c r="H21" s="46"/>
      <c r="I21" s="4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7" ht="30" x14ac:dyDescent="0.2">
      <c r="A22" s="42" t="s">
        <v>54</v>
      </c>
      <c r="B22" s="43"/>
      <c r="C22" s="41"/>
      <c r="D22" s="41"/>
      <c r="E22" s="41"/>
      <c r="F22" s="41"/>
      <c r="G22" s="41"/>
      <c r="H22" s="41"/>
      <c r="I22" s="4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7" s="19" customFormat="1" ht="78" customHeight="1" x14ac:dyDescent="0.2">
      <c r="A23" s="15" t="s">
        <v>3</v>
      </c>
      <c r="B23" s="16" t="s">
        <v>46</v>
      </c>
      <c r="C23" s="17" t="s">
        <v>8</v>
      </c>
      <c r="D23" s="17" t="s">
        <v>9</v>
      </c>
      <c r="E23" s="17" t="s">
        <v>43</v>
      </c>
      <c r="F23" s="17" t="s">
        <v>10</v>
      </c>
      <c r="G23" s="17" t="s">
        <v>42</v>
      </c>
      <c r="H23" s="17" t="s">
        <v>45</v>
      </c>
      <c r="I23" s="17" t="s">
        <v>11</v>
      </c>
      <c r="J23" s="17" t="s">
        <v>34</v>
      </c>
      <c r="K23" s="17" t="s">
        <v>12</v>
      </c>
      <c r="L23" s="17" t="s">
        <v>33</v>
      </c>
      <c r="M23" s="17" t="s">
        <v>39</v>
      </c>
      <c r="N23" s="17" t="s">
        <v>13</v>
      </c>
      <c r="O23" s="17" t="s">
        <v>14</v>
      </c>
      <c r="P23" s="17" t="s">
        <v>37</v>
      </c>
      <c r="Q23" s="17" t="s">
        <v>15</v>
      </c>
      <c r="R23" s="17" t="s">
        <v>38</v>
      </c>
      <c r="S23" s="17" t="s">
        <v>16</v>
      </c>
      <c r="T23" s="17" t="s">
        <v>17</v>
      </c>
      <c r="U23" s="17" t="s">
        <v>18</v>
      </c>
      <c r="V23" s="17" t="s">
        <v>31</v>
      </c>
      <c r="W23" s="17" t="s">
        <v>19</v>
      </c>
      <c r="X23" s="17" t="s">
        <v>49</v>
      </c>
      <c r="Y23" s="17" t="s">
        <v>20</v>
      </c>
      <c r="Z23" s="17" t="s">
        <v>21</v>
      </c>
      <c r="AA23" s="17" t="s">
        <v>23</v>
      </c>
      <c r="AB23" s="17" t="s">
        <v>22</v>
      </c>
      <c r="AC23" s="17" t="s">
        <v>51</v>
      </c>
      <c r="AD23" s="17" t="s">
        <v>44</v>
      </c>
      <c r="AE23" s="17" t="s">
        <v>26</v>
      </c>
      <c r="AF23" s="17" t="s">
        <v>25</v>
      </c>
      <c r="AG23" s="17" t="s">
        <v>28</v>
      </c>
      <c r="AH23" s="17" t="s">
        <v>27</v>
      </c>
      <c r="AI23" s="18" t="s">
        <v>2</v>
      </c>
      <c r="AJ23" s="17" t="s">
        <v>29</v>
      </c>
    </row>
    <row r="24" spans="1:37" x14ac:dyDescent="0.2">
      <c r="A24" s="8" t="s">
        <v>4</v>
      </c>
      <c r="B24" s="10" t="s">
        <v>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26"/>
      <c r="AK24" s="8" t="s">
        <v>0</v>
      </c>
    </row>
    <row r="25" spans="1:37" x14ac:dyDescent="0.2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9"/>
    </row>
    <row r="26" spans="1:37" x14ac:dyDescent="0.2">
      <c r="A26" s="13" t="s">
        <v>2</v>
      </c>
      <c r="B26" s="32">
        <v>5871</v>
      </c>
      <c r="C26" s="32">
        <v>1716</v>
      </c>
      <c r="D26" s="12">
        <v>916</v>
      </c>
      <c r="E26" s="12">
        <v>648</v>
      </c>
      <c r="F26" s="12">
        <v>332</v>
      </c>
      <c r="G26" s="12">
        <v>3816</v>
      </c>
      <c r="H26" s="12">
        <v>1755</v>
      </c>
      <c r="I26" s="12">
        <v>5607</v>
      </c>
      <c r="J26" s="31">
        <v>932</v>
      </c>
      <c r="K26" s="12">
        <v>2434</v>
      </c>
      <c r="L26" s="12">
        <v>312</v>
      </c>
      <c r="M26" s="12">
        <v>80</v>
      </c>
      <c r="N26" s="12">
        <v>111</v>
      </c>
      <c r="O26" s="31">
        <v>1190</v>
      </c>
      <c r="P26" s="12">
        <v>258</v>
      </c>
      <c r="Q26" s="12">
        <v>673</v>
      </c>
      <c r="R26" s="12">
        <v>925</v>
      </c>
      <c r="S26" s="12">
        <v>724</v>
      </c>
      <c r="T26" s="12">
        <v>225</v>
      </c>
      <c r="U26" s="12">
        <v>615</v>
      </c>
      <c r="V26" s="32">
        <v>147</v>
      </c>
      <c r="W26" s="32">
        <v>384</v>
      </c>
      <c r="X26" s="35">
        <v>45</v>
      </c>
      <c r="Y26" s="33">
        <v>1118</v>
      </c>
      <c r="Z26" s="32">
        <v>1664</v>
      </c>
      <c r="AA26" s="32">
        <v>442</v>
      </c>
      <c r="AB26" s="32">
        <v>5875</v>
      </c>
      <c r="AC26" s="32">
        <v>26</v>
      </c>
      <c r="AD26" s="32">
        <v>14583</v>
      </c>
      <c r="AE26" s="32">
        <v>2076</v>
      </c>
      <c r="AF26" s="32">
        <v>2160</v>
      </c>
      <c r="AG26" s="32">
        <v>34</v>
      </c>
      <c r="AH26" s="32">
        <v>566</v>
      </c>
      <c r="AI26" s="20">
        <f>SUM(B26:AH26)</f>
        <v>58260</v>
      </c>
      <c r="AJ26" s="20">
        <f>SUM(N26, AA26, AD26)</f>
        <v>15136</v>
      </c>
      <c r="AK26" s="21" t="s">
        <v>2</v>
      </c>
    </row>
    <row r="27" spans="1:37" s="1" customFormat="1" ht="12.75" x14ac:dyDescent="0.2">
      <c r="A27" s="25" t="s">
        <v>47</v>
      </c>
      <c r="B27" s="14">
        <v>52</v>
      </c>
      <c r="C27" s="14">
        <v>26</v>
      </c>
      <c r="D27" s="14">
        <v>15</v>
      </c>
      <c r="E27" s="14">
        <v>8</v>
      </c>
      <c r="F27" s="14">
        <v>0</v>
      </c>
      <c r="G27" s="14">
        <v>12</v>
      </c>
      <c r="H27" s="14">
        <v>10</v>
      </c>
      <c r="I27" s="14">
        <v>36</v>
      </c>
      <c r="J27" s="14">
        <v>12</v>
      </c>
      <c r="K27" s="14">
        <v>45</v>
      </c>
      <c r="L27" s="14">
        <v>1</v>
      </c>
      <c r="M27" s="14">
        <v>0</v>
      </c>
      <c r="N27" s="14">
        <v>0</v>
      </c>
      <c r="O27" s="14">
        <v>15</v>
      </c>
      <c r="P27" s="14">
        <v>0</v>
      </c>
      <c r="Q27" s="14">
        <v>4</v>
      </c>
      <c r="R27" s="14">
        <v>0</v>
      </c>
      <c r="S27" s="14">
        <v>6</v>
      </c>
      <c r="T27" s="14">
        <v>6</v>
      </c>
      <c r="U27" s="14">
        <v>13</v>
      </c>
      <c r="V27" s="14">
        <v>0</v>
      </c>
      <c r="W27" s="14">
        <v>10</v>
      </c>
      <c r="X27" s="14">
        <v>0</v>
      </c>
      <c r="Y27" s="34">
        <v>28</v>
      </c>
      <c r="Z27" s="14">
        <v>26</v>
      </c>
      <c r="AA27" s="14">
        <v>1</v>
      </c>
      <c r="AB27" s="14">
        <v>80</v>
      </c>
      <c r="AC27" s="14">
        <v>0</v>
      </c>
      <c r="AD27" s="14">
        <v>63</v>
      </c>
      <c r="AE27" s="14">
        <v>56</v>
      </c>
      <c r="AF27" s="14">
        <v>38</v>
      </c>
      <c r="AG27" s="14">
        <v>0</v>
      </c>
      <c r="AH27" s="14">
        <v>8</v>
      </c>
      <c r="AI27" s="14">
        <f>SUM(B27:AH27)</f>
        <v>571</v>
      </c>
      <c r="AJ27" s="14">
        <f>SUM(N27, AA27, AD27)</f>
        <v>64</v>
      </c>
      <c r="AK27" s="30" t="s">
        <v>32</v>
      </c>
    </row>
    <row r="28" spans="1:37" ht="63.75" x14ac:dyDescent="0.2">
      <c r="A28" s="24" t="s">
        <v>6</v>
      </c>
      <c r="B28" s="23">
        <f t="shared" ref="B28:AH28" si="3">B26-B27</f>
        <v>5819</v>
      </c>
      <c r="C28" s="23">
        <f t="shared" si="3"/>
        <v>1690</v>
      </c>
      <c r="D28" s="23">
        <f t="shared" si="3"/>
        <v>901</v>
      </c>
      <c r="E28" s="23">
        <f t="shared" si="3"/>
        <v>640</v>
      </c>
      <c r="F28" s="23">
        <f t="shared" si="3"/>
        <v>332</v>
      </c>
      <c r="G28" s="23">
        <f t="shared" si="3"/>
        <v>3804</v>
      </c>
      <c r="H28" s="23">
        <f t="shared" si="3"/>
        <v>1745</v>
      </c>
      <c r="I28" s="23">
        <f t="shared" si="3"/>
        <v>5571</v>
      </c>
      <c r="J28" s="23">
        <f t="shared" si="3"/>
        <v>920</v>
      </c>
      <c r="K28" s="23">
        <f t="shared" si="3"/>
        <v>2389</v>
      </c>
      <c r="L28" s="23">
        <f>L26-L27</f>
        <v>311</v>
      </c>
      <c r="M28" s="23">
        <f>M26-M27</f>
        <v>80</v>
      </c>
      <c r="N28" s="23">
        <f t="shared" si="3"/>
        <v>111</v>
      </c>
      <c r="O28" s="23">
        <f t="shared" si="3"/>
        <v>1175</v>
      </c>
      <c r="P28" s="23">
        <f t="shared" si="3"/>
        <v>258</v>
      </c>
      <c r="Q28" s="23">
        <f t="shared" si="3"/>
        <v>669</v>
      </c>
      <c r="R28" s="23">
        <f t="shared" si="3"/>
        <v>925</v>
      </c>
      <c r="S28" s="23">
        <f t="shared" si="3"/>
        <v>718</v>
      </c>
      <c r="T28" s="23">
        <f t="shared" si="3"/>
        <v>219</v>
      </c>
      <c r="U28" s="23">
        <f t="shared" si="3"/>
        <v>602</v>
      </c>
      <c r="V28" s="23">
        <f t="shared" si="3"/>
        <v>147</v>
      </c>
      <c r="W28" s="23">
        <f t="shared" si="3"/>
        <v>374</v>
      </c>
      <c r="X28" s="23">
        <f t="shared" si="3"/>
        <v>45</v>
      </c>
      <c r="Y28" s="23">
        <f t="shared" si="3"/>
        <v>1090</v>
      </c>
      <c r="Z28" s="23">
        <f t="shared" si="3"/>
        <v>1638</v>
      </c>
      <c r="AA28" s="23">
        <f>AA26-AA27</f>
        <v>441</v>
      </c>
      <c r="AB28" s="23">
        <f t="shared" si="3"/>
        <v>5795</v>
      </c>
      <c r="AC28" s="23">
        <f t="shared" si="3"/>
        <v>26</v>
      </c>
      <c r="AD28" s="23">
        <f t="shared" si="3"/>
        <v>14520</v>
      </c>
      <c r="AE28" s="23">
        <f t="shared" si="3"/>
        <v>2020</v>
      </c>
      <c r="AF28" s="23">
        <f t="shared" si="3"/>
        <v>2122</v>
      </c>
      <c r="AG28" s="23">
        <f>AG26-AG27</f>
        <v>34</v>
      </c>
      <c r="AH28" s="23">
        <f t="shared" si="3"/>
        <v>558</v>
      </c>
      <c r="AI28" s="23">
        <f>SUM(B28:AH28)</f>
        <v>57689</v>
      </c>
      <c r="AJ28" s="23">
        <f>SUM(N28, AA28, AD28)</f>
        <v>15072</v>
      </c>
      <c r="AK28" s="24" t="s">
        <v>6</v>
      </c>
    </row>
    <row r="31" spans="1:37" ht="30" x14ac:dyDescent="0.4">
      <c r="A31" s="44" t="s">
        <v>30</v>
      </c>
      <c r="B31" s="45"/>
      <c r="C31" s="46"/>
      <c r="D31" s="46"/>
      <c r="E31" s="46"/>
      <c r="F31" s="46"/>
      <c r="G31" s="46"/>
      <c r="H31" s="46"/>
      <c r="I31" s="4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7" ht="30" x14ac:dyDescent="0.2">
      <c r="A32" s="39" t="s">
        <v>55</v>
      </c>
      <c r="B32" s="40"/>
      <c r="C32" s="41"/>
      <c r="D32" s="41"/>
      <c r="E32" s="41"/>
      <c r="F32" s="41"/>
      <c r="G32" s="41"/>
      <c r="H32" s="41"/>
      <c r="I32" s="41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7" s="19" customFormat="1" ht="78" customHeight="1" x14ac:dyDescent="0.2">
      <c r="A33" s="15" t="s">
        <v>3</v>
      </c>
      <c r="B33" s="16" t="s">
        <v>46</v>
      </c>
      <c r="C33" s="17" t="s">
        <v>8</v>
      </c>
      <c r="D33" s="17" t="s">
        <v>9</v>
      </c>
      <c r="E33" s="17" t="s">
        <v>43</v>
      </c>
      <c r="F33" s="17" t="s">
        <v>10</v>
      </c>
      <c r="G33" s="17" t="s">
        <v>42</v>
      </c>
      <c r="H33" s="17" t="s">
        <v>45</v>
      </c>
      <c r="I33" s="17" t="s">
        <v>11</v>
      </c>
      <c r="J33" s="17" t="s">
        <v>34</v>
      </c>
      <c r="K33" s="17" t="s">
        <v>12</v>
      </c>
      <c r="L33" s="17" t="s">
        <v>33</v>
      </c>
      <c r="M33" s="17" t="s">
        <v>39</v>
      </c>
      <c r="N33" s="17" t="s">
        <v>13</v>
      </c>
      <c r="O33" s="17" t="s">
        <v>14</v>
      </c>
      <c r="P33" s="17" t="s">
        <v>37</v>
      </c>
      <c r="Q33" s="17" t="s">
        <v>15</v>
      </c>
      <c r="R33" s="17" t="s">
        <v>38</v>
      </c>
      <c r="S33" s="17" t="s">
        <v>16</v>
      </c>
      <c r="T33" s="17" t="s">
        <v>17</v>
      </c>
      <c r="U33" s="17" t="s">
        <v>18</v>
      </c>
      <c r="V33" s="17" t="s">
        <v>31</v>
      </c>
      <c r="W33" s="17" t="s">
        <v>19</v>
      </c>
      <c r="X33" s="17" t="s">
        <v>49</v>
      </c>
      <c r="Y33" s="17" t="s">
        <v>20</v>
      </c>
      <c r="Z33" s="17" t="s">
        <v>21</v>
      </c>
      <c r="AA33" s="17" t="s">
        <v>23</v>
      </c>
      <c r="AB33" s="17" t="s">
        <v>22</v>
      </c>
      <c r="AC33" s="17" t="s">
        <v>51</v>
      </c>
      <c r="AD33" s="17" t="s">
        <v>44</v>
      </c>
      <c r="AE33" s="17" t="s">
        <v>26</v>
      </c>
      <c r="AF33" s="17" t="s">
        <v>25</v>
      </c>
      <c r="AG33" s="17" t="s">
        <v>28</v>
      </c>
      <c r="AH33" s="17" t="s">
        <v>27</v>
      </c>
      <c r="AI33" s="18" t="s">
        <v>2</v>
      </c>
      <c r="AJ33" s="17" t="s">
        <v>29</v>
      </c>
    </row>
    <row r="34" spans="1:37" x14ac:dyDescent="0.2">
      <c r="A34" s="8" t="s">
        <v>4</v>
      </c>
      <c r="B34" s="10" t="s">
        <v>1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27"/>
      <c r="AK34" s="8" t="s">
        <v>0</v>
      </c>
    </row>
    <row r="35" spans="1:37" x14ac:dyDescent="0.2">
      <c r="A35" s="9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9"/>
    </row>
    <row r="36" spans="1:37" x14ac:dyDescent="0.2">
      <c r="A36" s="13" t="s">
        <v>2</v>
      </c>
      <c r="B36" s="32"/>
      <c r="C36" s="32"/>
      <c r="D36" s="12"/>
      <c r="E36" s="12"/>
      <c r="F36" s="12"/>
      <c r="G36" s="12"/>
      <c r="H36" s="12"/>
      <c r="I36" s="12"/>
      <c r="J36" s="31"/>
      <c r="K36" s="12"/>
      <c r="L36" s="12"/>
      <c r="M36" s="12"/>
      <c r="N36" s="12"/>
      <c r="O36" s="31"/>
      <c r="P36" s="12"/>
      <c r="Q36" s="12"/>
      <c r="R36" s="12"/>
      <c r="S36" s="12"/>
      <c r="T36" s="12"/>
      <c r="U36" s="12"/>
      <c r="V36" s="32"/>
      <c r="W36" s="32"/>
      <c r="X36" s="35"/>
      <c r="Y36" s="33"/>
      <c r="Z36" s="32"/>
      <c r="AA36" s="32"/>
      <c r="AB36" s="32"/>
      <c r="AC36" s="32"/>
      <c r="AD36" s="32"/>
      <c r="AE36" s="32"/>
      <c r="AF36" s="32"/>
      <c r="AG36" s="32"/>
      <c r="AH36" s="32"/>
      <c r="AI36" s="20">
        <f>SUM(B36:AH36)</f>
        <v>0</v>
      </c>
      <c r="AJ36" s="20">
        <f>SUM(N36, AA36, AD36)</f>
        <v>0</v>
      </c>
      <c r="AK36" s="13" t="s">
        <v>2</v>
      </c>
    </row>
    <row r="37" spans="1:37" s="1" customFormat="1" ht="12.75" x14ac:dyDescent="0.2">
      <c r="A37" s="25" t="s">
        <v>32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34"/>
      <c r="Z37" s="14"/>
      <c r="AA37" s="14"/>
      <c r="AB37" s="14"/>
      <c r="AC37" s="14"/>
      <c r="AD37" s="14"/>
      <c r="AE37" s="14"/>
      <c r="AF37" s="14"/>
      <c r="AG37" s="14"/>
      <c r="AH37" s="14"/>
      <c r="AI37" s="14">
        <f>SUM(B37:AH37)</f>
        <v>0</v>
      </c>
      <c r="AJ37" s="14">
        <f>SUM(N37, AA37, AD37)</f>
        <v>0</v>
      </c>
      <c r="AK37" s="30" t="s">
        <v>32</v>
      </c>
    </row>
    <row r="38" spans="1:37" ht="63.75" x14ac:dyDescent="0.2">
      <c r="A38" s="24" t="s">
        <v>6</v>
      </c>
      <c r="B38" s="23">
        <f t="shared" ref="B38:AH38" si="4">B36-B37</f>
        <v>0</v>
      </c>
      <c r="C38" s="23">
        <f t="shared" si="4"/>
        <v>0</v>
      </c>
      <c r="D38" s="23">
        <f t="shared" si="4"/>
        <v>0</v>
      </c>
      <c r="E38" s="23">
        <f t="shared" si="4"/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 t="shared" si="4"/>
        <v>0</v>
      </c>
      <c r="K38" s="23">
        <f t="shared" si="4"/>
        <v>0</v>
      </c>
      <c r="L38" s="23">
        <f>L36-L37</f>
        <v>0</v>
      </c>
      <c r="M38" s="23">
        <f>M36-M37</f>
        <v>0</v>
      </c>
      <c r="N38" s="23">
        <f t="shared" si="4"/>
        <v>0</v>
      </c>
      <c r="O38" s="23">
        <f t="shared" si="4"/>
        <v>0</v>
      </c>
      <c r="P38" s="23">
        <f t="shared" si="4"/>
        <v>0</v>
      </c>
      <c r="Q38" s="23">
        <f t="shared" si="4"/>
        <v>0</v>
      </c>
      <c r="R38" s="23">
        <f t="shared" si="4"/>
        <v>0</v>
      </c>
      <c r="S38" s="23">
        <f t="shared" si="4"/>
        <v>0</v>
      </c>
      <c r="T38" s="23">
        <f t="shared" si="4"/>
        <v>0</v>
      </c>
      <c r="U38" s="23">
        <f t="shared" si="4"/>
        <v>0</v>
      </c>
      <c r="V38" s="23">
        <f t="shared" si="4"/>
        <v>0</v>
      </c>
      <c r="W38" s="23">
        <f t="shared" si="4"/>
        <v>0</v>
      </c>
      <c r="X38" s="23">
        <f t="shared" si="4"/>
        <v>0</v>
      </c>
      <c r="Y38" s="23">
        <f t="shared" si="4"/>
        <v>0</v>
      </c>
      <c r="Z38" s="23">
        <f t="shared" si="4"/>
        <v>0</v>
      </c>
      <c r="AA38" s="23">
        <f>AA36-AA37</f>
        <v>0</v>
      </c>
      <c r="AB38" s="23">
        <f t="shared" si="4"/>
        <v>0</v>
      </c>
      <c r="AC38" s="23">
        <f t="shared" si="4"/>
        <v>0</v>
      </c>
      <c r="AD38" s="23">
        <f t="shared" si="4"/>
        <v>0</v>
      </c>
      <c r="AE38" s="23">
        <f t="shared" si="4"/>
        <v>0</v>
      </c>
      <c r="AF38" s="23">
        <f t="shared" si="4"/>
        <v>0</v>
      </c>
      <c r="AG38" s="23">
        <f>AG36-AG37</f>
        <v>0</v>
      </c>
      <c r="AH38" s="23">
        <f t="shared" si="4"/>
        <v>0</v>
      </c>
      <c r="AI38" s="23">
        <f>SUM(B38:AH38)</f>
        <v>0</v>
      </c>
      <c r="AJ38" s="23">
        <f>SUM(N38, AA38, AD38)</f>
        <v>0</v>
      </c>
      <c r="AK38" s="24" t="s">
        <v>6</v>
      </c>
    </row>
    <row r="41" spans="1:37" ht="30" x14ac:dyDescent="0.4">
      <c r="A41" s="44" t="s">
        <v>30</v>
      </c>
      <c r="B41" s="45"/>
      <c r="C41" s="46"/>
      <c r="D41" s="46"/>
      <c r="E41" s="46"/>
      <c r="F41" s="46"/>
      <c r="G41" s="46"/>
      <c r="H41" s="46"/>
      <c r="I41" s="4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7" ht="30" x14ac:dyDescent="0.2">
      <c r="A42" s="39" t="s">
        <v>56</v>
      </c>
      <c r="B42" s="40"/>
      <c r="C42" s="41"/>
      <c r="D42" s="41"/>
      <c r="E42" s="41"/>
      <c r="F42" s="41"/>
      <c r="G42" s="41"/>
      <c r="H42" s="41"/>
      <c r="I42" s="4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7" s="19" customFormat="1" ht="78" customHeight="1" x14ac:dyDescent="0.2">
      <c r="A43" s="15" t="s">
        <v>3</v>
      </c>
      <c r="B43" s="16" t="s">
        <v>46</v>
      </c>
      <c r="C43" s="17" t="s">
        <v>8</v>
      </c>
      <c r="D43" s="17" t="s">
        <v>9</v>
      </c>
      <c r="E43" s="17" t="s">
        <v>43</v>
      </c>
      <c r="F43" s="17" t="s">
        <v>10</v>
      </c>
      <c r="G43" s="17" t="s">
        <v>42</v>
      </c>
      <c r="H43" s="17" t="s">
        <v>45</v>
      </c>
      <c r="I43" s="17" t="s">
        <v>11</v>
      </c>
      <c r="J43" s="17" t="s">
        <v>34</v>
      </c>
      <c r="K43" s="17" t="s">
        <v>12</v>
      </c>
      <c r="L43" s="17" t="s">
        <v>33</v>
      </c>
      <c r="M43" s="17" t="s">
        <v>39</v>
      </c>
      <c r="N43" s="17" t="s">
        <v>13</v>
      </c>
      <c r="O43" s="17" t="s">
        <v>14</v>
      </c>
      <c r="P43" s="17" t="s">
        <v>37</v>
      </c>
      <c r="Q43" s="17" t="s">
        <v>15</v>
      </c>
      <c r="R43" s="17" t="s">
        <v>38</v>
      </c>
      <c r="S43" s="17" t="s">
        <v>16</v>
      </c>
      <c r="T43" s="17" t="s">
        <v>17</v>
      </c>
      <c r="U43" s="17" t="s">
        <v>18</v>
      </c>
      <c r="V43" s="17" t="s">
        <v>31</v>
      </c>
      <c r="W43" s="17" t="s">
        <v>19</v>
      </c>
      <c r="X43" s="17" t="s">
        <v>49</v>
      </c>
      <c r="Y43" s="17" t="s">
        <v>20</v>
      </c>
      <c r="Z43" s="17" t="s">
        <v>21</v>
      </c>
      <c r="AA43" s="17" t="s">
        <v>23</v>
      </c>
      <c r="AB43" s="17" t="s">
        <v>22</v>
      </c>
      <c r="AC43" s="17" t="s">
        <v>51</v>
      </c>
      <c r="AD43" s="17" t="s">
        <v>44</v>
      </c>
      <c r="AE43" s="17" t="s">
        <v>26</v>
      </c>
      <c r="AF43" s="17" t="s">
        <v>25</v>
      </c>
      <c r="AG43" s="17" t="s">
        <v>28</v>
      </c>
      <c r="AH43" s="17" t="s">
        <v>27</v>
      </c>
      <c r="AI43" s="18" t="s">
        <v>2</v>
      </c>
      <c r="AJ43" s="17" t="s">
        <v>29</v>
      </c>
    </row>
    <row r="44" spans="1:37" x14ac:dyDescent="0.2">
      <c r="A44" s="8" t="s">
        <v>4</v>
      </c>
      <c r="B44" s="10" t="s">
        <v>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27"/>
      <c r="AK44" s="8" t="s">
        <v>0</v>
      </c>
    </row>
    <row r="45" spans="1:37" x14ac:dyDescent="0.2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9"/>
    </row>
    <row r="46" spans="1:37" x14ac:dyDescent="0.2">
      <c r="A46" s="13" t="s">
        <v>2</v>
      </c>
      <c r="B46" s="32"/>
      <c r="C46" s="32"/>
      <c r="D46" s="12"/>
      <c r="E46" s="12"/>
      <c r="F46" s="12"/>
      <c r="G46" s="12"/>
      <c r="H46" s="12"/>
      <c r="I46" s="12"/>
      <c r="J46" s="31"/>
      <c r="K46" s="12"/>
      <c r="L46" s="12"/>
      <c r="M46" s="12"/>
      <c r="N46" s="12"/>
      <c r="O46" s="31"/>
      <c r="P46" s="12"/>
      <c r="Q46" s="12"/>
      <c r="R46" s="12"/>
      <c r="S46" s="12"/>
      <c r="T46" s="12"/>
      <c r="U46" s="12"/>
      <c r="V46" s="32"/>
      <c r="W46" s="32"/>
      <c r="X46" s="35"/>
      <c r="Y46" s="33"/>
      <c r="Z46" s="32"/>
      <c r="AA46" s="32"/>
      <c r="AB46" s="32"/>
      <c r="AC46" s="32"/>
      <c r="AD46" s="32"/>
      <c r="AE46" s="32"/>
      <c r="AF46" s="32"/>
      <c r="AG46" s="32"/>
      <c r="AH46" s="32"/>
      <c r="AI46" s="20">
        <f>SUM(B46:AH46)</f>
        <v>0</v>
      </c>
      <c r="AJ46" s="20">
        <f>SUM(N46, AA46, AD46)</f>
        <v>0</v>
      </c>
      <c r="AK46" s="13" t="s">
        <v>2</v>
      </c>
    </row>
    <row r="47" spans="1:37" s="1" customFormat="1" ht="12.75" x14ac:dyDescent="0.2">
      <c r="A47" s="25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34"/>
      <c r="Z47" s="14"/>
      <c r="AA47" s="14"/>
      <c r="AB47" s="14"/>
      <c r="AC47" s="14"/>
      <c r="AD47" s="14"/>
      <c r="AE47" s="14"/>
      <c r="AF47" s="14"/>
      <c r="AG47" s="14"/>
      <c r="AH47" s="14"/>
      <c r="AI47" s="14">
        <f>SUM(B47:AH47)</f>
        <v>0</v>
      </c>
      <c r="AJ47" s="14">
        <f>SUM(N47, AA47, AD47)</f>
        <v>0</v>
      </c>
      <c r="AK47" s="30" t="s">
        <v>32</v>
      </c>
    </row>
    <row r="48" spans="1:37" ht="63.75" x14ac:dyDescent="0.2">
      <c r="A48" s="24" t="s">
        <v>6</v>
      </c>
      <c r="B48" s="23">
        <f t="shared" ref="B48:AH48" si="5">B46-B47</f>
        <v>0</v>
      </c>
      <c r="C48" s="23">
        <f t="shared" si="5"/>
        <v>0</v>
      </c>
      <c r="D48" s="23">
        <f t="shared" si="5"/>
        <v>0</v>
      </c>
      <c r="E48" s="23">
        <f t="shared" si="5"/>
        <v>0</v>
      </c>
      <c r="F48" s="23">
        <f t="shared" si="5"/>
        <v>0</v>
      </c>
      <c r="G48" s="23">
        <f t="shared" si="5"/>
        <v>0</v>
      </c>
      <c r="H48" s="23">
        <f t="shared" si="5"/>
        <v>0</v>
      </c>
      <c r="I48" s="23">
        <f t="shared" si="5"/>
        <v>0</v>
      </c>
      <c r="J48" s="23">
        <f t="shared" si="5"/>
        <v>0</v>
      </c>
      <c r="K48" s="23">
        <f t="shared" si="5"/>
        <v>0</v>
      </c>
      <c r="L48" s="23">
        <f>L46-L47</f>
        <v>0</v>
      </c>
      <c r="M48" s="23">
        <f>M46-M47</f>
        <v>0</v>
      </c>
      <c r="N48" s="23">
        <f t="shared" si="5"/>
        <v>0</v>
      </c>
      <c r="O48" s="23">
        <f t="shared" si="5"/>
        <v>0</v>
      </c>
      <c r="P48" s="23">
        <f t="shared" si="5"/>
        <v>0</v>
      </c>
      <c r="Q48" s="23">
        <f t="shared" si="5"/>
        <v>0</v>
      </c>
      <c r="R48" s="23">
        <f t="shared" si="5"/>
        <v>0</v>
      </c>
      <c r="S48" s="23">
        <f t="shared" si="5"/>
        <v>0</v>
      </c>
      <c r="T48" s="23">
        <f t="shared" si="5"/>
        <v>0</v>
      </c>
      <c r="U48" s="23">
        <f t="shared" si="5"/>
        <v>0</v>
      </c>
      <c r="V48" s="23">
        <f t="shared" si="5"/>
        <v>0</v>
      </c>
      <c r="W48" s="23">
        <f t="shared" si="5"/>
        <v>0</v>
      </c>
      <c r="X48" s="23">
        <f t="shared" si="5"/>
        <v>0</v>
      </c>
      <c r="Y48" s="23">
        <f t="shared" si="5"/>
        <v>0</v>
      </c>
      <c r="Z48" s="23">
        <f t="shared" si="5"/>
        <v>0</v>
      </c>
      <c r="AA48" s="23">
        <f>AA46-AA47</f>
        <v>0</v>
      </c>
      <c r="AB48" s="23">
        <f t="shared" si="5"/>
        <v>0</v>
      </c>
      <c r="AC48" s="23">
        <f t="shared" si="5"/>
        <v>0</v>
      </c>
      <c r="AD48" s="23">
        <f t="shared" si="5"/>
        <v>0</v>
      </c>
      <c r="AE48" s="23">
        <f t="shared" si="5"/>
        <v>0</v>
      </c>
      <c r="AF48" s="23">
        <f t="shared" si="5"/>
        <v>0</v>
      </c>
      <c r="AG48" s="23">
        <f>AG46-AG47</f>
        <v>0</v>
      </c>
      <c r="AH48" s="23">
        <f t="shared" si="5"/>
        <v>0</v>
      </c>
      <c r="AI48" s="23">
        <f>SUM(B48:AH48)</f>
        <v>0</v>
      </c>
      <c r="AJ48" s="23">
        <f>SUM(N48, AA48, AD48)</f>
        <v>0</v>
      </c>
      <c r="AK48" s="24" t="s">
        <v>6</v>
      </c>
    </row>
    <row r="51" spans="1:37" ht="30" x14ac:dyDescent="0.4">
      <c r="A51" s="44" t="s">
        <v>30</v>
      </c>
      <c r="B51" s="45"/>
      <c r="C51" s="46"/>
      <c r="D51" s="46"/>
      <c r="E51" s="46"/>
      <c r="F51" s="46"/>
      <c r="G51" s="46"/>
      <c r="H51" s="46"/>
      <c r="I51" s="4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7" ht="30" x14ac:dyDescent="0.2">
      <c r="A52" s="42" t="s">
        <v>57</v>
      </c>
      <c r="B52" s="43"/>
      <c r="C52" s="41"/>
      <c r="D52" s="41"/>
      <c r="E52" s="41"/>
      <c r="F52" s="41"/>
      <c r="G52" s="41"/>
      <c r="H52" s="41"/>
      <c r="I52" s="4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7" s="19" customFormat="1" ht="78" customHeight="1" x14ac:dyDescent="0.2">
      <c r="A53" s="15" t="s">
        <v>3</v>
      </c>
      <c r="B53" s="16" t="s">
        <v>46</v>
      </c>
      <c r="C53" s="17" t="s">
        <v>8</v>
      </c>
      <c r="D53" s="17" t="s">
        <v>9</v>
      </c>
      <c r="E53" s="17" t="s">
        <v>43</v>
      </c>
      <c r="F53" s="17" t="s">
        <v>10</v>
      </c>
      <c r="G53" s="17" t="s">
        <v>42</v>
      </c>
      <c r="H53" s="17" t="s">
        <v>45</v>
      </c>
      <c r="I53" s="17" t="s">
        <v>11</v>
      </c>
      <c r="J53" s="17" t="s">
        <v>34</v>
      </c>
      <c r="K53" s="17" t="s">
        <v>12</v>
      </c>
      <c r="L53" s="17" t="s">
        <v>33</v>
      </c>
      <c r="M53" s="17" t="s">
        <v>39</v>
      </c>
      <c r="N53" s="17" t="s">
        <v>13</v>
      </c>
      <c r="O53" s="17" t="s">
        <v>14</v>
      </c>
      <c r="P53" s="17" t="s">
        <v>37</v>
      </c>
      <c r="Q53" s="17" t="s">
        <v>15</v>
      </c>
      <c r="R53" s="17" t="s">
        <v>38</v>
      </c>
      <c r="S53" s="17" t="s">
        <v>16</v>
      </c>
      <c r="T53" s="17" t="s">
        <v>17</v>
      </c>
      <c r="U53" s="17" t="s">
        <v>18</v>
      </c>
      <c r="V53" s="17" t="s">
        <v>31</v>
      </c>
      <c r="W53" s="17" t="s">
        <v>19</v>
      </c>
      <c r="X53" s="17" t="s">
        <v>49</v>
      </c>
      <c r="Y53" s="17" t="s">
        <v>20</v>
      </c>
      <c r="Z53" s="17" t="s">
        <v>21</v>
      </c>
      <c r="AA53" s="17" t="s">
        <v>23</v>
      </c>
      <c r="AB53" s="17" t="s">
        <v>22</v>
      </c>
      <c r="AC53" s="17" t="s">
        <v>51</v>
      </c>
      <c r="AD53" s="17" t="s">
        <v>44</v>
      </c>
      <c r="AE53" s="17" t="s">
        <v>26</v>
      </c>
      <c r="AF53" s="17" t="s">
        <v>25</v>
      </c>
      <c r="AG53" s="17" t="s">
        <v>28</v>
      </c>
      <c r="AH53" s="17" t="s">
        <v>27</v>
      </c>
      <c r="AI53" s="18" t="s">
        <v>2</v>
      </c>
      <c r="AJ53" s="17" t="s">
        <v>29</v>
      </c>
    </row>
    <row r="54" spans="1:37" x14ac:dyDescent="0.2">
      <c r="A54" s="8" t="s">
        <v>4</v>
      </c>
      <c r="B54" s="10" t="s">
        <v>1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26"/>
      <c r="AK54" s="8" t="s">
        <v>0</v>
      </c>
    </row>
    <row r="55" spans="1:37" x14ac:dyDescent="0.2">
      <c r="A55" s="9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28"/>
      <c r="AK55" s="9"/>
    </row>
    <row r="56" spans="1:37" x14ac:dyDescent="0.2">
      <c r="A56" s="21" t="s">
        <v>2</v>
      </c>
      <c r="B56" s="32"/>
      <c r="C56" s="32"/>
      <c r="D56" s="12"/>
      <c r="E56" s="12"/>
      <c r="F56" s="12"/>
      <c r="G56" s="12"/>
      <c r="H56" s="12"/>
      <c r="I56" s="12"/>
      <c r="J56" s="31"/>
      <c r="K56" s="12"/>
      <c r="L56" s="12"/>
      <c r="M56" s="12"/>
      <c r="N56" s="12"/>
      <c r="O56" s="31"/>
      <c r="P56" s="12"/>
      <c r="Q56" s="12"/>
      <c r="R56" s="12"/>
      <c r="S56" s="12"/>
      <c r="T56" s="12"/>
      <c r="U56" s="12"/>
      <c r="V56" s="32"/>
      <c r="W56" s="32"/>
      <c r="X56" s="35"/>
      <c r="Y56" s="33"/>
      <c r="Z56" s="32"/>
      <c r="AA56" s="32"/>
      <c r="AB56" s="32"/>
      <c r="AC56" s="32"/>
      <c r="AD56" s="32"/>
      <c r="AE56" s="32"/>
      <c r="AF56" s="32"/>
      <c r="AG56" s="32"/>
      <c r="AH56" s="32"/>
      <c r="AI56" s="20">
        <f>SUM(B56:AH56)</f>
        <v>0</v>
      </c>
      <c r="AJ56" s="20">
        <f>SUM(N56, AA56, AD56)</f>
        <v>0</v>
      </c>
      <c r="AK56" s="21" t="s">
        <v>2</v>
      </c>
    </row>
    <row r="57" spans="1:37" s="1" customFormat="1" ht="12.75" x14ac:dyDescent="0.2">
      <c r="A57" s="25" t="s">
        <v>32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34"/>
      <c r="Z57" s="14"/>
      <c r="AA57" s="14"/>
      <c r="AB57" s="14"/>
      <c r="AC57" s="14"/>
      <c r="AD57" s="14"/>
      <c r="AE57" s="14"/>
      <c r="AF57" s="14"/>
      <c r="AG57" s="14"/>
      <c r="AH57" s="14"/>
      <c r="AI57" s="14">
        <f>SUM(B57:AH57)</f>
        <v>0</v>
      </c>
      <c r="AJ57" s="14">
        <f>SUM(N57, AA57, AD57)</f>
        <v>0</v>
      </c>
      <c r="AK57" s="30" t="s">
        <v>32</v>
      </c>
    </row>
    <row r="58" spans="1:37" ht="63.75" x14ac:dyDescent="0.2">
      <c r="A58" s="24" t="s">
        <v>6</v>
      </c>
      <c r="B58" s="23">
        <f t="shared" ref="B58:AH58" si="6">B56-B57</f>
        <v>0</v>
      </c>
      <c r="C58" s="23">
        <f t="shared" si="6"/>
        <v>0</v>
      </c>
      <c r="D58" s="23">
        <f t="shared" si="6"/>
        <v>0</v>
      </c>
      <c r="E58" s="23">
        <f t="shared" si="6"/>
        <v>0</v>
      </c>
      <c r="F58" s="23">
        <f t="shared" si="6"/>
        <v>0</v>
      </c>
      <c r="G58" s="23">
        <f t="shared" si="6"/>
        <v>0</v>
      </c>
      <c r="H58" s="23">
        <f t="shared" si="6"/>
        <v>0</v>
      </c>
      <c r="I58" s="23">
        <f t="shared" si="6"/>
        <v>0</v>
      </c>
      <c r="J58" s="23">
        <f t="shared" si="6"/>
        <v>0</v>
      </c>
      <c r="K58" s="23">
        <f t="shared" si="6"/>
        <v>0</v>
      </c>
      <c r="L58" s="23">
        <f>L56-L57</f>
        <v>0</v>
      </c>
      <c r="M58" s="23">
        <f>M56-M57</f>
        <v>0</v>
      </c>
      <c r="N58" s="23">
        <f t="shared" si="6"/>
        <v>0</v>
      </c>
      <c r="O58" s="23">
        <f t="shared" si="6"/>
        <v>0</v>
      </c>
      <c r="P58" s="23">
        <f t="shared" si="6"/>
        <v>0</v>
      </c>
      <c r="Q58" s="23">
        <f t="shared" si="6"/>
        <v>0</v>
      </c>
      <c r="R58" s="23">
        <f t="shared" si="6"/>
        <v>0</v>
      </c>
      <c r="S58" s="23">
        <f t="shared" si="6"/>
        <v>0</v>
      </c>
      <c r="T58" s="23">
        <f t="shared" si="6"/>
        <v>0</v>
      </c>
      <c r="U58" s="23">
        <f t="shared" si="6"/>
        <v>0</v>
      </c>
      <c r="V58" s="23">
        <f t="shared" si="6"/>
        <v>0</v>
      </c>
      <c r="W58" s="23">
        <f t="shared" si="6"/>
        <v>0</v>
      </c>
      <c r="X58" s="23">
        <f t="shared" si="6"/>
        <v>0</v>
      </c>
      <c r="Y58" s="23">
        <f t="shared" si="6"/>
        <v>0</v>
      </c>
      <c r="Z58" s="23">
        <f t="shared" si="6"/>
        <v>0</v>
      </c>
      <c r="AA58" s="23">
        <f>AA56-AA57</f>
        <v>0</v>
      </c>
      <c r="AB58" s="23">
        <f t="shared" si="6"/>
        <v>0</v>
      </c>
      <c r="AC58" s="23">
        <f t="shared" si="6"/>
        <v>0</v>
      </c>
      <c r="AD58" s="23">
        <f t="shared" si="6"/>
        <v>0</v>
      </c>
      <c r="AE58" s="23">
        <f t="shared" si="6"/>
        <v>0</v>
      </c>
      <c r="AF58" s="23">
        <f t="shared" si="6"/>
        <v>0</v>
      </c>
      <c r="AG58" s="23">
        <f>AG56-AG57</f>
        <v>0</v>
      </c>
      <c r="AH58" s="23">
        <f t="shared" si="6"/>
        <v>0</v>
      </c>
      <c r="AI58" s="23">
        <f>SUM(B58:AH58)</f>
        <v>0</v>
      </c>
      <c r="AJ58" s="23">
        <f>SUM(N58, AA58, AD58)</f>
        <v>0</v>
      </c>
      <c r="AK58" s="24" t="s">
        <v>6</v>
      </c>
    </row>
    <row r="61" spans="1:37" ht="30" x14ac:dyDescent="0.4">
      <c r="A61" s="44" t="s">
        <v>30</v>
      </c>
      <c r="B61" s="45"/>
      <c r="C61" s="46"/>
      <c r="D61" s="46"/>
      <c r="E61" s="46"/>
      <c r="F61" s="46"/>
      <c r="G61" s="46"/>
      <c r="H61" s="46"/>
      <c r="I61" s="4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7" ht="30" x14ac:dyDescent="0.2">
      <c r="A62" s="39" t="s">
        <v>58</v>
      </c>
      <c r="B62" s="40"/>
      <c r="C62" s="41"/>
      <c r="D62" s="41"/>
      <c r="E62" s="41"/>
      <c r="F62" s="41"/>
      <c r="G62" s="41"/>
      <c r="H62" s="41"/>
      <c r="I62" s="41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7" s="19" customFormat="1" ht="78" customHeight="1" x14ac:dyDescent="0.2">
      <c r="A63" s="15" t="s">
        <v>3</v>
      </c>
      <c r="B63" s="16" t="s">
        <v>46</v>
      </c>
      <c r="C63" s="17" t="s">
        <v>8</v>
      </c>
      <c r="D63" s="17" t="s">
        <v>9</v>
      </c>
      <c r="E63" s="17" t="s">
        <v>43</v>
      </c>
      <c r="F63" s="17" t="s">
        <v>10</v>
      </c>
      <c r="G63" s="17" t="s">
        <v>42</v>
      </c>
      <c r="H63" s="17" t="s">
        <v>45</v>
      </c>
      <c r="I63" s="17" t="s">
        <v>11</v>
      </c>
      <c r="J63" s="17" t="s">
        <v>34</v>
      </c>
      <c r="K63" s="17" t="s">
        <v>12</v>
      </c>
      <c r="L63" s="17" t="s">
        <v>33</v>
      </c>
      <c r="M63" s="17" t="s">
        <v>39</v>
      </c>
      <c r="N63" s="17" t="s">
        <v>13</v>
      </c>
      <c r="O63" s="17" t="s">
        <v>14</v>
      </c>
      <c r="P63" s="17" t="s">
        <v>37</v>
      </c>
      <c r="Q63" s="17" t="s">
        <v>15</v>
      </c>
      <c r="R63" s="17" t="s">
        <v>38</v>
      </c>
      <c r="S63" s="17" t="s">
        <v>16</v>
      </c>
      <c r="T63" s="17" t="s">
        <v>17</v>
      </c>
      <c r="U63" s="17" t="s">
        <v>18</v>
      </c>
      <c r="V63" s="17" t="s">
        <v>31</v>
      </c>
      <c r="W63" s="17" t="s">
        <v>19</v>
      </c>
      <c r="X63" s="17" t="s">
        <v>49</v>
      </c>
      <c r="Y63" s="17" t="s">
        <v>20</v>
      </c>
      <c r="Z63" s="17" t="s">
        <v>21</v>
      </c>
      <c r="AA63" s="17" t="s">
        <v>23</v>
      </c>
      <c r="AB63" s="17" t="s">
        <v>22</v>
      </c>
      <c r="AC63" s="17" t="s">
        <v>51</v>
      </c>
      <c r="AD63" s="17" t="s">
        <v>44</v>
      </c>
      <c r="AE63" s="17" t="s">
        <v>26</v>
      </c>
      <c r="AF63" s="17" t="s">
        <v>25</v>
      </c>
      <c r="AG63" s="17" t="s">
        <v>28</v>
      </c>
      <c r="AH63" s="17" t="s">
        <v>27</v>
      </c>
      <c r="AI63" s="18" t="s">
        <v>2</v>
      </c>
      <c r="AJ63" s="17" t="s">
        <v>29</v>
      </c>
    </row>
    <row r="64" spans="1:37" x14ac:dyDescent="0.2">
      <c r="A64" s="8" t="s">
        <v>4</v>
      </c>
      <c r="B64" s="10" t="s">
        <v>1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27"/>
      <c r="AK64" s="8" t="s">
        <v>0</v>
      </c>
    </row>
    <row r="65" spans="1:37" x14ac:dyDescent="0.2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9"/>
    </row>
    <row r="66" spans="1:37" x14ac:dyDescent="0.2">
      <c r="A66" s="13" t="s">
        <v>2</v>
      </c>
      <c r="B66" s="32"/>
      <c r="C66" s="32"/>
      <c r="D66" s="12"/>
      <c r="E66" s="12"/>
      <c r="F66" s="12"/>
      <c r="G66" s="12"/>
      <c r="H66" s="12"/>
      <c r="I66" s="12"/>
      <c r="J66" s="31"/>
      <c r="K66" s="12"/>
      <c r="L66" s="12"/>
      <c r="M66" s="12"/>
      <c r="N66" s="12"/>
      <c r="O66" s="31"/>
      <c r="P66" s="12"/>
      <c r="Q66" s="12"/>
      <c r="R66" s="12"/>
      <c r="S66" s="12"/>
      <c r="T66" s="12"/>
      <c r="U66" s="12"/>
      <c r="V66" s="32"/>
      <c r="W66" s="32"/>
      <c r="X66" s="35"/>
      <c r="Y66" s="33"/>
      <c r="Z66" s="32"/>
      <c r="AA66" s="32"/>
      <c r="AB66" s="32"/>
      <c r="AC66" s="32"/>
      <c r="AD66" s="32"/>
      <c r="AE66" s="32"/>
      <c r="AF66" s="32"/>
      <c r="AG66" s="32"/>
      <c r="AH66" s="32"/>
      <c r="AI66" s="20">
        <f>SUM(B66:AH66)</f>
        <v>0</v>
      </c>
      <c r="AJ66" s="20">
        <f>SUM(N66, AA66, AD66)</f>
        <v>0</v>
      </c>
      <c r="AK66" s="13" t="s">
        <v>2</v>
      </c>
    </row>
    <row r="67" spans="1:37" s="1" customFormat="1" ht="12.75" x14ac:dyDescent="0.2">
      <c r="A67" s="25" t="s">
        <v>32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3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f>SUM(B67:AH67)</f>
        <v>0</v>
      </c>
      <c r="AJ67" s="14">
        <f>SUM(N67, AA67, AD67)</f>
        <v>0</v>
      </c>
      <c r="AK67" s="30" t="s">
        <v>32</v>
      </c>
    </row>
    <row r="68" spans="1:37" ht="63.75" x14ac:dyDescent="0.2">
      <c r="A68" s="24" t="s">
        <v>6</v>
      </c>
      <c r="B68" s="23">
        <f t="shared" ref="B68:AH68" si="7">B66-B67</f>
        <v>0</v>
      </c>
      <c r="C68" s="23">
        <f t="shared" si="7"/>
        <v>0</v>
      </c>
      <c r="D68" s="23">
        <f t="shared" si="7"/>
        <v>0</v>
      </c>
      <c r="E68" s="23">
        <f t="shared" si="7"/>
        <v>0</v>
      </c>
      <c r="F68" s="23">
        <f t="shared" si="7"/>
        <v>0</v>
      </c>
      <c r="G68" s="23">
        <f t="shared" si="7"/>
        <v>0</v>
      </c>
      <c r="H68" s="23">
        <f t="shared" si="7"/>
        <v>0</v>
      </c>
      <c r="I68" s="23">
        <f t="shared" si="7"/>
        <v>0</v>
      </c>
      <c r="J68" s="23">
        <f t="shared" si="7"/>
        <v>0</v>
      </c>
      <c r="K68" s="23">
        <f t="shared" si="7"/>
        <v>0</v>
      </c>
      <c r="L68" s="23">
        <f>L66-L67</f>
        <v>0</v>
      </c>
      <c r="M68" s="23">
        <f>M66-M67</f>
        <v>0</v>
      </c>
      <c r="N68" s="23">
        <f t="shared" si="7"/>
        <v>0</v>
      </c>
      <c r="O68" s="23">
        <f t="shared" si="7"/>
        <v>0</v>
      </c>
      <c r="P68" s="23">
        <f t="shared" si="7"/>
        <v>0</v>
      </c>
      <c r="Q68" s="23">
        <f t="shared" si="7"/>
        <v>0</v>
      </c>
      <c r="R68" s="23">
        <f t="shared" si="7"/>
        <v>0</v>
      </c>
      <c r="S68" s="23">
        <f t="shared" si="7"/>
        <v>0</v>
      </c>
      <c r="T68" s="23">
        <f t="shared" si="7"/>
        <v>0</v>
      </c>
      <c r="U68" s="23">
        <f t="shared" si="7"/>
        <v>0</v>
      </c>
      <c r="V68" s="23">
        <f t="shared" si="7"/>
        <v>0</v>
      </c>
      <c r="W68" s="23">
        <f t="shared" si="7"/>
        <v>0</v>
      </c>
      <c r="X68" s="23">
        <f t="shared" si="7"/>
        <v>0</v>
      </c>
      <c r="Y68" s="23">
        <f t="shared" si="7"/>
        <v>0</v>
      </c>
      <c r="Z68" s="23">
        <f t="shared" si="7"/>
        <v>0</v>
      </c>
      <c r="AA68" s="23">
        <f>AA66-AA67</f>
        <v>0</v>
      </c>
      <c r="AB68" s="23">
        <f t="shared" si="7"/>
        <v>0</v>
      </c>
      <c r="AC68" s="23">
        <f t="shared" si="7"/>
        <v>0</v>
      </c>
      <c r="AD68" s="23">
        <f t="shared" si="7"/>
        <v>0</v>
      </c>
      <c r="AE68" s="23">
        <f t="shared" si="7"/>
        <v>0</v>
      </c>
      <c r="AF68" s="23">
        <f t="shared" si="7"/>
        <v>0</v>
      </c>
      <c r="AG68" s="23">
        <f>AG66-AG67</f>
        <v>0</v>
      </c>
      <c r="AH68" s="23">
        <f t="shared" si="7"/>
        <v>0</v>
      </c>
      <c r="AI68" s="23">
        <f>SUM(B68:AH68)</f>
        <v>0</v>
      </c>
      <c r="AJ68" s="23">
        <f>SUM(N68, AA68, AD68)</f>
        <v>0</v>
      </c>
      <c r="AK68" s="24" t="s">
        <v>6</v>
      </c>
    </row>
    <row r="71" spans="1:37" ht="30" x14ac:dyDescent="0.4">
      <c r="A71" s="44" t="s">
        <v>30</v>
      </c>
      <c r="B71" s="45"/>
      <c r="C71" s="46"/>
      <c r="D71" s="46"/>
      <c r="E71" s="46"/>
      <c r="F71" s="46"/>
      <c r="G71" s="46"/>
      <c r="H71" s="46"/>
      <c r="I71" s="4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7" ht="30" x14ac:dyDescent="0.2">
      <c r="A72" s="39" t="s">
        <v>59</v>
      </c>
      <c r="B72" s="40"/>
      <c r="C72" s="41"/>
      <c r="D72" s="41"/>
      <c r="E72" s="41"/>
      <c r="F72" s="41"/>
      <c r="G72" s="41"/>
      <c r="H72" s="41"/>
      <c r="I72" s="41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7" s="19" customFormat="1" ht="78" customHeight="1" x14ac:dyDescent="0.2">
      <c r="A73" s="15" t="s">
        <v>3</v>
      </c>
      <c r="B73" s="16" t="s">
        <v>46</v>
      </c>
      <c r="C73" s="17" t="s">
        <v>8</v>
      </c>
      <c r="D73" s="17" t="s">
        <v>9</v>
      </c>
      <c r="E73" s="17" t="s">
        <v>43</v>
      </c>
      <c r="F73" s="17" t="s">
        <v>10</v>
      </c>
      <c r="G73" s="17" t="s">
        <v>42</v>
      </c>
      <c r="H73" s="17" t="s">
        <v>45</v>
      </c>
      <c r="I73" s="17" t="s">
        <v>11</v>
      </c>
      <c r="J73" s="17" t="s">
        <v>34</v>
      </c>
      <c r="K73" s="17" t="s">
        <v>12</v>
      </c>
      <c r="L73" s="17" t="s">
        <v>33</v>
      </c>
      <c r="M73" s="17" t="s">
        <v>39</v>
      </c>
      <c r="N73" s="17" t="s">
        <v>13</v>
      </c>
      <c r="O73" s="17" t="s">
        <v>14</v>
      </c>
      <c r="P73" s="17" t="s">
        <v>37</v>
      </c>
      <c r="Q73" s="17" t="s">
        <v>15</v>
      </c>
      <c r="R73" s="17" t="s">
        <v>38</v>
      </c>
      <c r="S73" s="17" t="s">
        <v>16</v>
      </c>
      <c r="T73" s="17" t="s">
        <v>17</v>
      </c>
      <c r="U73" s="17" t="s">
        <v>18</v>
      </c>
      <c r="V73" s="17" t="s">
        <v>31</v>
      </c>
      <c r="W73" s="17" t="s">
        <v>19</v>
      </c>
      <c r="X73" s="17" t="s">
        <v>49</v>
      </c>
      <c r="Y73" s="17" t="s">
        <v>20</v>
      </c>
      <c r="Z73" s="17" t="s">
        <v>21</v>
      </c>
      <c r="AA73" s="17" t="s">
        <v>23</v>
      </c>
      <c r="AB73" s="17" t="s">
        <v>22</v>
      </c>
      <c r="AC73" s="17" t="s">
        <v>51</v>
      </c>
      <c r="AD73" s="17" t="s">
        <v>44</v>
      </c>
      <c r="AE73" s="17" t="s">
        <v>26</v>
      </c>
      <c r="AF73" s="17" t="s">
        <v>25</v>
      </c>
      <c r="AG73" s="17" t="s">
        <v>28</v>
      </c>
      <c r="AH73" s="17" t="s">
        <v>27</v>
      </c>
      <c r="AI73" s="18" t="s">
        <v>2</v>
      </c>
      <c r="AJ73" s="17" t="s">
        <v>29</v>
      </c>
    </row>
    <row r="74" spans="1:37" x14ac:dyDescent="0.2">
      <c r="A74" s="8" t="s">
        <v>4</v>
      </c>
      <c r="B74" s="10" t="s">
        <v>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27"/>
      <c r="AK74" s="8" t="s">
        <v>0</v>
      </c>
    </row>
    <row r="75" spans="1:37" x14ac:dyDescent="0.2">
      <c r="A75" s="9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9"/>
    </row>
    <row r="76" spans="1:37" x14ac:dyDescent="0.2">
      <c r="A76" s="13" t="s">
        <v>2</v>
      </c>
      <c r="B76" s="32"/>
      <c r="C76" s="32"/>
      <c r="D76" s="12"/>
      <c r="E76" s="12"/>
      <c r="F76" s="12"/>
      <c r="G76" s="12"/>
      <c r="H76" s="12"/>
      <c r="I76" s="12"/>
      <c r="J76" s="31"/>
      <c r="K76" s="12"/>
      <c r="L76" s="12"/>
      <c r="M76" s="12"/>
      <c r="N76" s="12"/>
      <c r="O76" s="31"/>
      <c r="P76" s="12"/>
      <c r="Q76" s="12"/>
      <c r="R76" s="12"/>
      <c r="S76" s="12"/>
      <c r="T76" s="12"/>
      <c r="U76" s="12"/>
      <c r="V76" s="32"/>
      <c r="W76" s="32"/>
      <c r="X76" s="35"/>
      <c r="Y76" s="33"/>
      <c r="Z76" s="32"/>
      <c r="AA76" s="32"/>
      <c r="AB76" s="32"/>
      <c r="AC76" s="32"/>
      <c r="AD76" s="32"/>
      <c r="AE76" s="32"/>
      <c r="AF76" s="32"/>
      <c r="AG76" s="32"/>
      <c r="AH76" s="32"/>
      <c r="AI76" s="20">
        <f>SUM(B76:AH76)</f>
        <v>0</v>
      </c>
      <c r="AJ76" s="20">
        <f>SUM(N76, AA76, AD76)</f>
        <v>0</v>
      </c>
      <c r="AK76" s="13" t="s">
        <v>2</v>
      </c>
    </row>
    <row r="77" spans="1:37" s="1" customFormat="1" ht="12.75" x14ac:dyDescent="0.2">
      <c r="A77" s="25" t="s">
        <v>32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34"/>
      <c r="Z77" s="14"/>
      <c r="AA77" s="14"/>
      <c r="AB77" s="14"/>
      <c r="AC77" s="14"/>
      <c r="AD77" s="14"/>
      <c r="AE77" s="14"/>
      <c r="AF77" s="14"/>
      <c r="AG77" s="14"/>
      <c r="AH77" s="14"/>
      <c r="AI77" s="14">
        <f>SUM(B77:AH77)</f>
        <v>0</v>
      </c>
      <c r="AJ77" s="14">
        <f>SUM(N77, AA77, AD77)</f>
        <v>0</v>
      </c>
      <c r="AK77" s="30" t="s">
        <v>32</v>
      </c>
    </row>
    <row r="78" spans="1:37" ht="63.75" x14ac:dyDescent="0.2">
      <c r="A78" s="24" t="s">
        <v>6</v>
      </c>
      <c r="B78" s="23">
        <f t="shared" ref="B78:AH78" si="8">B76-B77</f>
        <v>0</v>
      </c>
      <c r="C78" s="23">
        <f t="shared" si="8"/>
        <v>0</v>
      </c>
      <c r="D78" s="23">
        <f t="shared" si="8"/>
        <v>0</v>
      </c>
      <c r="E78" s="23">
        <f t="shared" si="8"/>
        <v>0</v>
      </c>
      <c r="F78" s="23">
        <f t="shared" si="8"/>
        <v>0</v>
      </c>
      <c r="G78" s="23">
        <f t="shared" si="8"/>
        <v>0</v>
      </c>
      <c r="H78" s="23">
        <f t="shared" si="8"/>
        <v>0</v>
      </c>
      <c r="I78" s="23">
        <f t="shared" si="8"/>
        <v>0</v>
      </c>
      <c r="J78" s="23">
        <f t="shared" si="8"/>
        <v>0</v>
      </c>
      <c r="K78" s="23">
        <f t="shared" si="8"/>
        <v>0</v>
      </c>
      <c r="L78" s="23">
        <f>L76-L77</f>
        <v>0</v>
      </c>
      <c r="M78" s="23">
        <f>M76-M77</f>
        <v>0</v>
      </c>
      <c r="N78" s="23">
        <f t="shared" si="8"/>
        <v>0</v>
      </c>
      <c r="O78" s="23">
        <f t="shared" si="8"/>
        <v>0</v>
      </c>
      <c r="P78" s="23">
        <f t="shared" si="8"/>
        <v>0</v>
      </c>
      <c r="Q78" s="23">
        <f t="shared" si="8"/>
        <v>0</v>
      </c>
      <c r="R78" s="23">
        <f t="shared" si="8"/>
        <v>0</v>
      </c>
      <c r="S78" s="23">
        <f t="shared" si="8"/>
        <v>0</v>
      </c>
      <c r="T78" s="23">
        <f t="shared" si="8"/>
        <v>0</v>
      </c>
      <c r="U78" s="23">
        <f t="shared" si="8"/>
        <v>0</v>
      </c>
      <c r="V78" s="23">
        <f t="shared" si="8"/>
        <v>0</v>
      </c>
      <c r="W78" s="23">
        <f t="shared" si="8"/>
        <v>0</v>
      </c>
      <c r="X78" s="23">
        <f t="shared" si="8"/>
        <v>0</v>
      </c>
      <c r="Y78" s="23">
        <f t="shared" si="8"/>
        <v>0</v>
      </c>
      <c r="Z78" s="23">
        <f t="shared" si="8"/>
        <v>0</v>
      </c>
      <c r="AA78" s="23">
        <f>AA76-AA77</f>
        <v>0</v>
      </c>
      <c r="AB78" s="23">
        <f t="shared" si="8"/>
        <v>0</v>
      </c>
      <c r="AC78" s="23">
        <f t="shared" si="8"/>
        <v>0</v>
      </c>
      <c r="AD78" s="23">
        <f t="shared" si="8"/>
        <v>0</v>
      </c>
      <c r="AE78" s="23">
        <f t="shared" si="8"/>
        <v>0</v>
      </c>
      <c r="AF78" s="23">
        <f t="shared" si="8"/>
        <v>0</v>
      </c>
      <c r="AG78" s="23">
        <f>AG76-AG77</f>
        <v>0</v>
      </c>
      <c r="AH78" s="23">
        <f t="shared" si="8"/>
        <v>0</v>
      </c>
      <c r="AI78" s="23">
        <f>SUM(B78:AH78)</f>
        <v>0</v>
      </c>
      <c r="AJ78" s="23">
        <f>SUM(N78, AA78, AD78)</f>
        <v>0</v>
      </c>
      <c r="AK78" s="24" t="s">
        <v>6</v>
      </c>
    </row>
    <row r="81" spans="1:37" ht="30" x14ac:dyDescent="0.4">
      <c r="A81" s="44" t="s">
        <v>30</v>
      </c>
      <c r="B81" s="45"/>
      <c r="C81" s="46"/>
      <c r="D81" s="46"/>
      <c r="E81" s="46"/>
      <c r="F81" s="46"/>
      <c r="G81" s="46"/>
      <c r="H81" s="46"/>
      <c r="I81" s="4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7" ht="30" x14ac:dyDescent="0.2">
      <c r="A82" s="39" t="s">
        <v>60</v>
      </c>
      <c r="B82" s="40"/>
      <c r="C82" s="41"/>
      <c r="D82" s="41"/>
      <c r="E82" s="41"/>
      <c r="F82" s="41"/>
      <c r="G82" s="41"/>
      <c r="H82" s="41"/>
      <c r="I82" s="41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7" s="19" customFormat="1" ht="78" customHeight="1" x14ac:dyDescent="0.2">
      <c r="A83" s="15" t="s">
        <v>3</v>
      </c>
      <c r="B83" s="16" t="s">
        <v>46</v>
      </c>
      <c r="C83" s="17" t="s">
        <v>8</v>
      </c>
      <c r="D83" s="17" t="s">
        <v>9</v>
      </c>
      <c r="E83" s="17" t="s">
        <v>43</v>
      </c>
      <c r="F83" s="17" t="s">
        <v>10</v>
      </c>
      <c r="G83" s="17" t="s">
        <v>42</v>
      </c>
      <c r="H83" s="17" t="s">
        <v>45</v>
      </c>
      <c r="I83" s="17" t="s">
        <v>11</v>
      </c>
      <c r="J83" s="17" t="s">
        <v>34</v>
      </c>
      <c r="K83" s="17" t="s">
        <v>12</v>
      </c>
      <c r="L83" s="17" t="s">
        <v>33</v>
      </c>
      <c r="M83" s="17" t="s">
        <v>39</v>
      </c>
      <c r="N83" s="17" t="s">
        <v>13</v>
      </c>
      <c r="O83" s="17" t="s">
        <v>14</v>
      </c>
      <c r="P83" s="17" t="s">
        <v>37</v>
      </c>
      <c r="Q83" s="17" t="s">
        <v>15</v>
      </c>
      <c r="R83" s="17" t="s">
        <v>38</v>
      </c>
      <c r="S83" s="17" t="s">
        <v>16</v>
      </c>
      <c r="T83" s="17" t="s">
        <v>17</v>
      </c>
      <c r="U83" s="17" t="s">
        <v>18</v>
      </c>
      <c r="V83" s="17" t="s">
        <v>31</v>
      </c>
      <c r="W83" s="17" t="s">
        <v>19</v>
      </c>
      <c r="X83" s="17" t="s">
        <v>49</v>
      </c>
      <c r="Y83" s="17" t="s">
        <v>20</v>
      </c>
      <c r="Z83" s="17" t="s">
        <v>21</v>
      </c>
      <c r="AA83" s="17" t="s">
        <v>23</v>
      </c>
      <c r="AB83" s="17" t="s">
        <v>22</v>
      </c>
      <c r="AC83" s="17" t="s">
        <v>51</v>
      </c>
      <c r="AD83" s="17" t="s">
        <v>44</v>
      </c>
      <c r="AE83" s="17" t="s">
        <v>26</v>
      </c>
      <c r="AF83" s="17" t="s">
        <v>25</v>
      </c>
      <c r="AG83" s="17" t="s">
        <v>28</v>
      </c>
      <c r="AH83" s="17" t="s">
        <v>27</v>
      </c>
      <c r="AI83" s="18" t="s">
        <v>2</v>
      </c>
      <c r="AJ83" s="17" t="s">
        <v>29</v>
      </c>
    </row>
    <row r="84" spans="1:37" x14ac:dyDescent="0.2">
      <c r="A84" s="8" t="s">
        <v>4</v>
      </c>
      <c r="B84" s="10" t="s">
        <v>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27"/>
      <c r="AK84" s="8" t="s">
        <v>0</v>
      </c>
    </row>
    <row r="85" spans="1:37" x14ac:dyDescent="0.2">
      <c r="A85" s="9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9"/>
    </row>
    <row r="86" spans="1:37" x14ac:dyDescent="0.2">
      <c r="A86" s="13" t="s">
        <v>2</v>
      </c>
      <c r="B86" s="32"/>
      <c r="C86" s="32"/>
      <c r="D86" s="12"/>
      <c r="E86" s="12"/>
      <c r="F86" s="12"/>
      <c r="G86" s="12"/>
      <c r="H86" s="12"/>
      <c r="I86" s="12"/>
      <c r="J86" s="31"/>
      <c r="K86" s="12"/>
      <c r="L86" s="12"/>
      <c r="M86" s="12"/>
      <c r="N86" s="12"/>
      <c r="O86" s="31"/>
      <c r="P86" s="12"/>
      <c r="Q86" s="12"/>
      <c r="R86" s="12"/>
      <c r="S86" s="12"/>
      <c r="T86" s="12"/>
      <c r="U86" s="12"/>
      <c r="V86" s="32"/>
      <c r="W86" s="32"/>
      <c r="X86" s="35"/>
      <c r="Y86" s="33"/>
      <c r="Z86" s="32"/>
      <c r="AA86" s="32"/>
      <c r="AB86" s="32"/>
      <c r="AC86" s="32"/>
      <c r="AD86" s="32"/>
      <c r="AE86" s="32"/>
      <c r="AF86" s="32"/>
      <c r="AG86" s="32"/>
      <c r="AH86" s="32"/>
      <c r="AI86" s="20">
        <f>SUM(B86:AH86)</f>
        <v>0</v>
      </c>
      <c r="AJ86" s="20">
        <f>SUM(N86, AA86, AD86)</f>
        <v>0</v>
      </c>
      <c r="AK86" s="13" t="s">
        <v>2</v>
      </c>
    </row>
    <row r="87" spans="1:37" s="1" customFormat="1" ht="12.75" x14ac:dyDescent="0.2">
      <c r="A87" s="25" t="s">
        <v>32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34"/>
      <c r="Z87" s="14"/>
      <c r="AA87" s="14"/>
      <c r="AB87" s="14"/>
      <c r="AC87" s="14"/>
      <c r="AD87" s="14"/>
      <c r="AE87" s="14"/>
      <c r="AF87" s="14"/>
      <c r="AG87" s="14"/>
      <c r="AH87" s="14"/>
      <c r="AI87" s="14">
        <f>SUM(B87:AH87)</f>
        <v>0</v>
      </c>
      <c r="AJ87" s="14">
        <f>SUM(N87, AA87, AD87)</f>
        <v>0</v>
      </c>
      <c r="AK87" s="30" t="s">
        <v>32</v>
      </c>
    </row>
    <row r="88" spans="1:37" ht="63.75" x14ac:dyDescent="0.2">
      <c r="A88" s="24" t="s">
        <v>6</v>
      </c>
      <c r="B88" s="23">
        <f t="shared" ref="B88:AH88" si="9">B86-B87</f>
        <v>0</v>
      </c>
      <c r="C88" s="23">
        <f t="shared" si="9"/>
        <v>0</v>
      </c>
      <c r="D88" s="23">
        <f t="shared" si="9"/>
        <v>0</v>
      </c>
      <c r="E88" s="23">
        <f t="shared" si="9"/>
        <v>0</v>
      </c>
      <c r="F88" s="23">
        <f t="shared" si="9"/>
        <v>0</v>
      </c>
      <c r="G88" s="23">
        <f t="shared" si="9"/>
        <v>0</v>
      </c>
      <c r="H88" s="23">
        <f t="shared" si="9"/>
        <v>0</v>
      </c>
      <c r="I88" s="23">
        <f t="shared" si="9"/>
        <v>0</v>
      </c>
      <c r="J88" s="23">
        <f t="shared" si="9"/>
        <v>0</v>
      </c>
      <c r="K88" s="23">
        <f t="shared" si="9"/>
        <v>0</v>
      </c>
      <c r="L88" s="23">
        <f>L86-L87</f>
        <v>0</v>
      </c>
      <c r="M88" s="23">
        <f>M86-M87</f>
        <v>0</v>
      </c>
      <c r="N88" s="23">
        <f t="shared" si="9"/>
        <v>0</v>
      </c>
      <c r="O88" s="23">
        <f t="shared" si="9"/>
        <v>0</v>
      </c>
      <c r="P88" s="23">
        <f t="shared" si="9"/>
        <v>0</v>
      </c>
      <c r="Q88" s="23">
        <f t="shared" si="9"/>
        <v>0</v>
      </c>
      <c r="R88" s="23">
        <f t="shared" si="9"/>
        <v>0</v>
      </c>
      <c r="S88" s="23">
        <f t="shared" si="9"/>
        <v>0</v>
      </c>
      <c r="T88" s="23">
        <f t="shared" si="9"/>
        <v>0</v>
      </c>
      <c r="U88" s="23">
        <f t="shared" si="9"/>
        <v>0</v>
      </c>
      <c r="V88" s="23">
        <f t="shared" si="9"/>
        <v>0</v>
      </c>
      <c r="W88" s="23">
        <f t="shared" si="9"/>
        <v>0</v>
      </c>
      <c r="X88" s="23">
        <f t="shared" ref="X88" si="10">X86-X87</f>
        <v>0</v>
      </c>
      <c r="Y88" s="23">
        <f t="shared" si="9"/>
        <v>0</v>
      </c>
      <c r="Z88" s="23">
        <f t="shared" si="9"/>
        <v>0</v>
      </c>
      <c r="AA88" s="23">
        <f>AA86-AA87</f>
        <v>0</v>
      </c>
      <c r="AB88" s="23">
        <f t="shared" si="9"/>
        <v>0</v>
      </c>
      <c r="AC88" s="23">
        <f t="shared" si="9"/>
        <v>0</v>
      </c>
      <c r="AD88" s="23">
        <f t="shared" si="9"/>
        <v>0</v>
      </c>
      <c r="AE88" s="23">
        <f t="shared" si="9"/>
        <v>0</v>
      </c>
      <c r="AF88" s="23">
        <f t="shared" si="9"/>
        <v>0</v>
      </c>
      <c r="AG88" s="23">
        <f>AG86-AG87</f>
        <v>0</v>
      </c>
      <c r="AH88" s="23">
        <f t="shared" si="9"/>
        <v>0</v>
      </c>
      <c r="AI88" s="23">
        <f>SUM(B88:AH88)</f>
        <v>0</v>
      </c>
      <c r="AJ88" s="23">
        <f>SUM(N88, AA88, AD88)</f>
        <v>0</v>
      </c>
      <c r="AK88" s="24" t="s">
        <v>6</v>
      </c>
    </row>
    <row r="89" spans="1:37" x14ac:dyDescent="0.2">
      <c r="A89" s="22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22"/>
    </row>
    <row r="90" spans="1:37" x14ac:dyDescent="0.2">
      <c r="A90" s="22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22"/>
    </row>
    <row r="91" spans="1:37" ht="30" x14ac:dyDescent="0.4">
      <c r="A91" s="44" t="s">
        <v>30</v>
      </c>
      <c r="B91" s="45"/>
      <c r="C91" s="46"/>
      <c r="D91" s="46"/>
      <c r="E91" s="46"/>
      <c r="F91" s="46"/>
      <c r="G91" s="46"/>
      <c r="H91" s="46"/>
      <c r="I91" s="4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7" ht="30" x14ac:dyDescent="0.2">
      <c r="A92" s="39" t="s">
        <v>61</v>
      </c>
      <c r="B92" s="40"/>
      <c r="C92" s="41"/>
      <c r="D92" s="41"/>
      <c r="E92" s="41"/>
      <c r="F92" s="41"/>
      <c r="G92" s="41"/>
      <c r="H92" s="41"/>
      <c r="I92" s="4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s="19" customFormat="1" ht="78" customHeight="1" x14ac:dyDescent="0.2">
      <c r="A93" s="15" t="s">
        <v>3</v>
      </c>
      <c r="B93" s="16" t="s">
        <v>46</v>
      </c>
      <c r="C93" s="17" t="s">
        <v>8</v>
      </c>
      <c r="D93" s="17" t="s">
        <v>9</v>
      </c>
      <c r="E93" s="17" t="s">
        <v>43</v>
      </c>
      <c r="F93" s="17" t="s">
        <v>10</v>
      </c>
      <c r="G93" s="17" t="s">
        <v>42</v>
      </c>
      <c r="H93" s="17" t="s">
        <v>45</v>
      </c>
      <c r="I93" s="17" t="s">
        <v>11</v>
      </c>
      <c r="J93" s="17" t="s">
        <v>34</v>
      </c>
      <c r="K93" s="17" t="s">
        <v>12</v>
      </c>
      <c r="L93" s="17" t="s">
        <v>33</v>
      </c>
      <c r="M93" s="17" t="s">
        <v>39</v>
      </c>
      <c r="N93" s="17" t="s">
        <v>13</v>
      </c>
      <c r="O93" s="17" t="s">
        <v>14</v>
      </c>
      <c r="P93" s="17" t="s">
        <v>37</v>
      </c>
      <c r="Q93" s="17" t="s">
        <v>15</v>
      </c>
      <c r="R93" s="17" t="s">
        <v>38</v>
      </c>
      <c r="S93" s="17" t="s">
        <v>16</v>
      </c>
      <c r="T93" s="17" t="s">
        <v>17</v>
      </c>
      <c r="U93" s="17" t="s">
        <v>18</v>
      </c>
      <c r="V93" s="17" t="s">
        <v>31</v>
      </c>
      <c r="W93" s="17" t="s">
        <v>19</v>
      </c>
      <c r="X93" s="17" t="s">
        <v>49</v>
      </c>
      <c r="Y93" s="17" t="s">
        <v>20</v>
      </c>
      <c r="Z93" s="17" t="s">
        <v>21</v>
      </c>
      <c r="AA93" s="17" t="s">
        <v>23</v>
      </c>
      <c r="AB93" s="17" t="s">
        <v>22</v>
      </c>
      <c r="AC93" s="17" t="s">
        <v>51</v>
      </c>
      <c r="AD93" s="17" t="s">
        <v>44</v>
      </c>
      <c r="AE93" s="17" t="s">
        <v>26</v>
      </c>
      <c r="AF93" s="17" t="s">
        <v>25</v>
      </c>
      <c r="AG93" s="17" t="s">
        <v>28</v>
      </c>
      <c r="AH93" s="17" t="s">
        <v>27</v>
      </c>
      <c r="AI93" s="18" t="s">
        <v>2</v>
      </c>
      <c r="AJ93" s="17" t="s">
        <v>29</v>
      </c>
    </row>
    <row r="94" spans="1:37" x14ac:dyDescent="0.2">
      <c r="A94" s="8" t="s">
        <v>4</v>
      </c>
      <c r="B94" s="10" t="s">
        <v>1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27"/>
      <c r="AJ94" s="27"/>
      <c r="AK94" s="8" t="s">
        <v>0</v>
      </c>
    </row>
    <row r="95" spans="1:37" x14ac:dyDescent="0.2">
      <c r="A95" s="9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9"/>
    </row>
    <row r="96" spans="1:37" s="1" customFormat="1" ht="15" customHeight="1" x14ac:dyDescent="0.2">
      <c r="A96" s="13" t="s">
        <v>2</v>
      </c>
      <c r="B96" s="32"/>
      <c r="C96" s="32"/>
      <c r="D96" s="12"/>
      <c r="E96" s="12"/>
      <c r="F96" s="12"/>
      <c r="G96" s="12"/>
      <c r="H96" s="12"/>
      <c r="I96" s="12"/>
      <c r="J96" s="31"/>
      <c r="K96" s="12"/>
      <c r="L96" s="12"/>
      <c r="M96" s="12"/>
      <c r="N96" s="12"/>
      <c r="O96" s="31"/>
      <c r="P96" s="12"/>
      <c r="Q96" s="12"/>
      <c r="R96" s="12"/>
      <c r="S96" s="12"/>
      <c r="T96" s="12"/>
      <c r="U96" s="12"/>
      <c r="V96" s="32"/>
      <c r="W96" s="32"/>
      <c r="X96" s="35"/>
      <c r="Y96" s="33"/>
      <c r="Z96" s="32"/>
      <c r="AA96" s="32"/>
      <c r="AB96" s="32"/>
      <c r="AC96" s="32"/>
      <c r="AD96" s="32"/>
      <c r="AE96" s="32"/>
      <c r="AF96" s="32"/>
      <c r="AG96" s="32"/>
      <c r="AH96" s="32"/>
      <c r="AI96" s="20">
        <f>SUM(B96:AH96)</f>
        <v>0</v>
      </c>
      <c r="AJ96" s="20">
        <f>SUM(N96, AA96, AD96)</f>
        <v>0</v>
      </c>
      <c r="AK96" s="13"/>
    </row>
    <row r="97" spans="1:37" s="29" customFormat="1" ht="15" customHeight="1" x14ac:dyDescent="0.2">
      <c r="A97" s="25" t="s">
        <v>32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34"/>
      <c r="Z97" s="14"/>
      <c r="AA97" s="14"/>
      <c r="AB97" s="14"/>
      <c r="AC97" s="14"/>
      <c r="AD97" s="14"/>
      <c r="AE97" s="14"/>
      <c r="AF97" s="14"/>
      <c r="AG97" s="14"/>
      <c r="AH97" s="14"/>
      <c r="AI97" s="14">
        <f>SUM(B97:AH97)</f>
        <v>0</v>
      </c>
      <c r="AJ97" s="14">
        <f>SUM(N97, AA97, AD97)</f>
        <v>0</v>
      </c>
      <c r="AK97" s="25"/>
    </row>
    <row r="98" spans="1:37" ht="63.75" x14ac:dyDescent="0.2">
      <c r="A98" s="24" t="s">
        <v>6</v>
      </c>
      <c r="B98" s="23">
        <f t="shared" ref="B98:AH98" si="11">B96-B97</f>
        <v>0</v>
      </c>
      <c r="C98" s="23">
        <f t="shared" si="11"/>
        <v>0</v>
      </c>
      <c r="D98" s="23">
        <f t="shared" si="11"/>
        <v>0</v>
      </c>
      <c r="E98" s="23">
        <f t="shared" si="11"/>
        <v>0</v>
      </c>
      <c r="F98" s="23">
        <f t="shared" si="11"/>
        <v>0</v>
      </c>
      <c r="G98" s="23">
        <f t="shared" si="11"/>
        <v>0</v>
      </c>
      <c r="H98" s="23">
        <f t="shared" si="11"/>
        <v>0</v>
      </c>
      <c r="I98" s="23">
        <f t="shared" si="11"/>
        <v>0</v>
      </c>
      <c r="J98" s="23">
        <f t="shared" si="11"/>
        <v>0</v>
      </c>
      <c r="K98" s="23">
        <f t="shared" si="11"/>
        <v>0</v>
      </c>
      <c r="L98" s="23">
        <f>L96-L97</f>
        <v>0</v>
      </c>
      <c r="M98" s="23">
        <f>M96-M97</f>
        <v>0</v>
      </c>
      <c r="N98" s="23">
        <f t="shared" si="11"/>
        <v>0</v>
      </c>
      <c r="O98" s="23">
        <f t="shared" si="11"/>
        <v>0</v>
      </c>
      <c r="P98" s="23">
        <f t="shared" si="11"/>
        <v>0</v>
      </c>
      <c r="Q98" s="23">
        <f t="shared" si="11"/>
        <v>0</v>
      </c>
      <c r="R98" s="23">
        <f t="shared" si="11"/>
        <v>0</v>
      </c>
      <c r="S98" s="23">
        <f t="shared" si="11"/>
        <v>0</v>
      </c>
      <c r="T98" s="23">
        <f t="shared" si="11"/>
        <v>0</v>
      </c>
      <c r="U98" s="23">
        <f t="shared" si="11"/>
        <v>0</v>
      </c>
      <c r="V98" s="23">
        <f t="shared" si="11"/>
        <v>0</v>
      </c>
      <c r="W98" s="23">
        <f t="shared" si="11"/>
        <v>0</v>
      </c>
      <c r="X98" s="23">
        <f t="shared" si="11"/>
        <v>0</v>
      </c>
      <c r="Y98" s="23">
        <f t="shared" si="11"/>
        <v>0</v>
      </c>
      <c r="Z98" s="23">
        <f t="shared" si="11"/>
        <v>0</v>
      </c>
      <c r="AA98" s="23">
        <f>AA96-AA97</f>
        <v>0</v>
      </c>
      <c r="AB98" s="23">
        <f t="shared" si="11"/>
        <v>0</v>
      </c>
      <c r="AC98" s="23">
        <f t="shared" si="11"/>
        <v>0</v>
      </c>
      <c r="AD98" s="23">
        <f t="shared" si="11"/>
        <v>0</v>
      </c>
      <c r="AE98" s="23">
        <f t="shared" si="11"/>
        <v>0</v>
      </c>
      <c r="AF98" s="23">
        <f t="shared" si="11"/>
        <v>0</v>
      </c>
      <c r="AG98" s="23">
        <f>AG96-AG97</f>
        <v>0</v>
      </c>
      <c r="AH98" s="23">
        <f t="shared" si="11"/>
        <v>0</v>
      </c>
      <c r="AI98" s="23">
        <f>SUM(B98:AH98)</f>
        <v>0</v>
      </c>
      <c r="AJ98" s="23">
        <f>SUM(N98, AA98, AD98)</f>
        <v>0</v>
      </c>
      <c r="AK98" s="24" t="s">
        <v>6</v>
      </c>
    </row>
    <row r="99" spans="1:37" x14ac:dyDescent="0.2">
      <c r="A99" s="22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22"/>
    </row>
    <row r="100" spans="1:37" x14ac:dyDescent="0.2">
      <c r="A100" s="22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22"/>
    </row>
    <row r="101" spans="1:37" ht="30" x14ac:dyDescent="0.4">
      <c r="A101" s="44" t="s">
        <v>30</v>
      </c>
      <c r="B101" s="45"/>
      <c r="C101" s="46"/>
      <c r="D101" s="46"/>
      <c r="E101" s="46"/>
      <c r="F101" s="46"/>
      <c r="G101" s="46"/>
      <c r="H101" s="46"/>
      <c r="I101" s="4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7" ht="30" x14ac:dyDescent="0.2">
      <c r="A102" s="39" t="s">
        <v>62</v>
      </c>
      <c r="B102" s="40"/>
      <c r="C102" s="41"/>
      <c r="D102" s="41"/>
      <c r="E102" s="41"/>
      <c r="F102" s="41"/>
      <c r="G102" s="41"/>
      <c r="H102" s="41"/>
      <c r="I102" s="41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7" s="19" customFormat="1" ht="78" customHeight="1" x14ac:dyDescent="0.2">
      <c r="A103" s="15" t="s">
        <v>3</v>
      </c>
      <c r="B103" s="16" t="s">
        <v>46</v>
      </c>
      <c r="C103" s="17" t="s">
        <v>8</v>
      </c>
      <c r="D103" s="17" t="s">
        <v>9</v>
      </c>
      <c r="E103" s="17" t="s">
        <v>43</v>
      </c>
      <c r="F103" s="17" t="s">
        <v>10</v>
      </c>
      <c r="G103" s="17" t="s">
        <v>42</v>
      </c>
      <c r="H103" s="17" t="s">
        <v>45</v>
      </c>
      <c r="I103" s="17" t="s">
        <v>11</v>
      </c>
      <c r="J103" s="17" t="s">
        <v>34</v>
      </c>
      <c r="K103" s="17" t="s">
        <v>12</v>
      </c>
      <c r="L103" s="17" t="s">
        <v>33</v>
      </c>
      <c r="M103" s="17" t="s">
        <v>39</v>
      </c>
      <c r="N103" s="17" t="s">
        <v>13</v>
      </c>
      <c r="O103" s="17" t="s">
        <v>14</v>
      </c>
      <c r="P103" s="17" t="s">
        <v>37</v>
      </c>
      <c r="Q103" s="17" t="s">
        <v>15</v>
      </c>
      <c r="R103" s="17" t="s">
        <v>38</v>
      </c>
      <c r="S103" s="17" t="s">
        <v>16</v>
      </c>
      <c r="T103" s="17" t="s">
        <v>17</v>
      </c>
      <c r="U103" s="17" t="s">
        <v>18</v>
      </c>
      <c r="V103" s="17" t="s">
        <v>31</v>
      </c>
      <c r="W103" s="17" t="s">
        <v>19</v>
      </c>
      <c r="X103" s="17" t="s">
        <v>49</v>
      </c>
      <c r="Y103" s="17" t="s">
        <v>20</v>
      </c>
      <c r="Z103" s="17" t="s">
        <v>21</v>
      </c>
      <c r="AA103" s="17" t="s">
        <v>23</v>
      </c>
      <c r="AB103" s="17" t="s">
        <v>22</v>
      </c>
      <c r="AC103" s="17" t="s">
        <v>51</v>
      </c>
      <c r="AD103" s="17" t="s">
        <v>44</v>
      </c>
      <c r="AE103" s="17" t="s">
        <v>26</v>
      </c>
      <c r="AF103" s="17" t="s">
        <v>25</v>
      </c>
      <c r="AG103" s="17" t="s">
        <v>28</v>
      </c>
      <c r="AH103" s="17" t="s">
        <v>27</v>
      </c>
      <c r="AI103" s="18" t="s">
        <v>2</v>
      </c>
      <c r="AJ103" s="17" t="s">
        <v>29</v>
      </c>
    </row>
    <row r="104" spans="1:37" x14ac:dyDescent="0.2">
      <c r="A104" s="8" t="s">
        <v>4</v>
      </c>
      <c r="B104" s="10" t="s">
        <v>1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27"/>
      <c r="AK104" s="8" t="s">
        <v>0</v>
      </c>
    </row>
    <row r="105" spans="1:37" x14ac:dyDescent="0.2">
      <c r="A105" s="9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9"/>
    </row>
    <row r="106" spans="1:37" s="1" customFormat="1" ht="12.75" x14ac:dyDescent="0.2">
      <c r="A106" s="13" t="s">
        <v>2</v>
      </c>
      <c r="B106" s="32"/>
      <c r="C106" s="32"/>
      <c r="D106" s="12"/>
      <c r="E106" s="12"/>
      <c r="F106" s="12"/>
      <c r="G106" s="12"/>
      <c r="H106" s="12"/>
      <c r="I106" s="12"/>
      <c r="J106" s="31"/>
      <c r="K106" s="12"/>
      <c r="L106" s="12"/>
      <c r="M106" s="12"/>
      <c r="N106" s="12"/>
      <c r="O106" s="31"/>
      <c r="P106" s="12"/>
      <c r="Q106" s="12"/>
      <c r="R106" s="12"/>
      <c r="S106" s="12"/>
      <c r="T106" s="12"/>
      <c r="U106" s="12"/>
      <c r="V106" s="32"/>
      <c r="W106" s="32"/>
      <c r="X106" s="35"/>
      <c r="Y106" s="33"/>
      <c r="Z106" s="32"/>
      <c r="AA106" s="32"/>
      <c r="AB106" s="32"/>
      <c r="AC106" s="32"/>
      <c r="AD106" s="32"/>
      <c r="AE106" s="32"/>
      <c r="AF106" s="32"/>
      <c r="AG106" s="32"/>
      <c r="AH106" s="32"/>
      <c r="AI106" s="20">
        <f>SUM(B106:AH106)</f>
        <v>0</v>
      </c>
      <c r="AJ106" s="20">
        <f>SUM(N106, AA106, AD106)</f>
        <v>0</v>
      </c>
      <c r="AK106" s="13" t="s">
        <v>2</v>
      </c>
    </row>
    <row r="107" spans="1:37" s="29" customFormat="1" ht="12.75" x14ac:dyDescent="0.2">
      <c r="A107" s="25" t="s">
        <v>32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3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>
        <f>SUM(B107:AH107)</f>
        <v>0</v>
      </c>
      <c r="AJ107" s="14">
        <f>SUM(N107, AA107, AD107)</f>
        <v>0</v>
      </c>
      <c r="AK107" s="25" t="s">
        <v>32</v>
      </c>
    </row>
    <row r="108" spans="1:37" ht="63.75" x14ac:dyDescent="0.2">
      <c r="A108" s="24" t="s">
        <v>6</v>
      </c>
      <c r="B108" s="23">
        <f t="shared" ref="B108:AH108" si="12">B106-B107</f>
        <v>0</v>
      </c>
      <c r="C108" s="23">
        <f t="shared" si="12"/>
        <v>0</v>
      </c>
      <c r="D108" s="23">
        <f t="shared" si="12"/>
        <v>0</v>
      </c>
      <c r="E108" s="23">
        <f t="shared" si="12"/>
        <v>0</v>
      </c>
      <c r="F108" s="23">
        <f t="shared" si="12"/>
        <v>0</v>
      </c>
      <c r="G108" s="23">
        <f t="shared" si="12"/>
        <v>0</v>
      </c>
      <c r="H108" s="23">
        <f t="shared" si="12"/>
        <v>0</v>
      </c>
      <c r="I108" s="23">
        <f t="shared" si="12"/>
        <v>0</v>
      </c>
      <c r="J108" s="23">
        <f t="shared" si="12"/>
        <v>0</v>
      </c>
      <c r="K108" s="23">
        <f t="shared" si="12"/>
        <v>0</v>
      </c>
      <c r="L108" s="23">
        <f>L106-L107</f>
        <v>0</v>
      </c>
      <c r="M108" s="23">
        <f>M106-M107</f>
        <v>0</v>
      </c>
      <c r="N108" s="23">
        <f t="shared" si="12"/>
        <v>0</v>
      </c>
      <c r="O108" s="23">
        <f t="shared" si="12"/>
        <v>0</v>
      </c>
      <c r="P108" s="23">
        <f t="shared" si="12"/>
        <v>0</v>
      </c>
      <c r="Q108" s="23">
        <f t="shared" si="12"/>
        <v>0</v>
      </c>
      <c r="R108" s="23">
        <f t="shared" si="12"/>
        <v>0</v>
      </c>
      <c r="S108" s="23">
        <f t="shared" si="12"/>
        <v>0</v>
      </c>
      <c r="T108" s="23">
        <f t="shared" si="12"/>
        <v>0</v>
      </c>
      <c r="U108" s="23">
        <f t="shared" si="12"/>
        <v>0</v>
      </c>
      <c r="V108" s="23">
        <f t="shared" si="12"/>
        <v>0</v>
      </c>
      <c r="W108" s="23">
        <f t="shared" si="12"/>
        <v>0</v>
      </c>
      <c r="X108" s="23">
        <f t="shared" si="12"/>
        <v>0</v>
      </c>
      <c r="Y108" s="23">
        <f t="shared" si="12"/>
        <v>0</v>
      </c>
      <c r="Z108" s="23">
        <f t="shared" si="12"/>
        <v>0</v>
      </c>
      <c r="AA108" s="23">
        <f>AA106-AA107</f>
        <v>0</v>
      </c>
      <c r="AB108" s="23">
        <f t="shared" si="12"/>
        <v>0</v>
      </c>
      <c r="AC108" s="23">
        <f t="shared" si="12"/>
        <v>0</v>
      </c>
      <c r="AD108" s="23">
        <f t="shared" si="12"/>
        <v>0</v>
      </c>
      <c r="AE108" s="23">
        <f t="shared" si="12"/>
        <v>0</v>
      </c>
      <c r="AF108" s="23">
        <f t="shared" si="12"/>
        <v>0</v>
      </c>
      <c r="AG108" s="23">
        <f>AG106-AG107</f>
        <v>0</v>
      </c>
      <c r="AH108" s="23">
        <f t="shared" si="12"/>
        <v>0</v>
      </c>
      <c r="AI108" s="23">
        <f>SUM(B108:AH108)</f>
        <v>0</v>
      </c>
      <c r="AJ108" s="23">
        <f>SUM(N108, AA108, AD108)</f>
        <v>0</v>
      </c>
      <c r="AK108" s="24" t="s">
        <v>6</v>
      </c>
    </row>
    <row r="109" spans="1:37" x14ac:dyDescent="0.2">
      <c r="A109" s="2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22"/>
    </row>
    <row r="110" spans="1:37" x14ac:dyDescent="0.2">
      <c r="A110" s="22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22"/>
    </row>
    <row r="111" spans="1:37" ht="30" x14ac:dyDescent="0.4">
      <c r="A111" s="44" t="s">
        <v>30</v>
      </c>
      <c r="B111" s="45"/>
      <c r="C111" s="46"/>
      <c r="D111" s="46"/>
      <c r="E111" s="46"/>
      <c r="F111" s="46"/>
      <c r="G111" s="46"/>
      <c r="H111" s="46"/>
      <c r="I111" s="46"/>
      <c r="J111" s="6" t="s">
        <v>5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7" ht="30" x14ac:dyDescent="0.2">
      <c r="A112" s="39" t="s">
        <v>63</v>
      </c>
      <c r="B112" s="40"/>
      <c r="C112" s="41"/>
      <c r="D112" s="41"/>
      <c r="E112" s="41"/>
      <c r="F112" s="41"/>
      <c r="G112" s="41"/>
      <c r="H112" s="41"/>
      <c r="I112" s="41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7" s="19" customFormat="1" ht="78" customHeight="1" x14ac:dyDescent="0.2">
      <c r="A113" s="15" t="s">
        <v>3</v>
      </c>
      <c r="B113" s="16" t="s">
        <v>46</v>
      </c>
      <c r="C113" s="17" t="s">
        <v>8</v>
      </c>
      <c r="D113" s="17" t="s">
        <v>9</v>
      </c>
      <c r="E113" s="17" t="s">
        <v>43</v>
      </c>
      <c r="F113" s="17" t="s">
        <v>10</v>
      </c>
      <c r="G113" s="17" t="s">
        <v>42</v>
      </c>
      <c r="H113" s="17" t="s">
        <v>45</v>
      </c>
      <c r="I113" s="17" t="s">
        <v>11</v>
      </c>
      <c r="J113" s="17" t="s">
        <v>34</v>
      </c>
      <c r="K113" s="17" t="s">
        <v>12</v>
      </c>
      <c r="L113" s="17" t="s">
        <v>33</v>
      </c>
      <c r="M113" s="17" t="s">
        <v>39</v>
      </c>
      <c r="N113" s="17" t="s">
        <v>13</v>
      </c>
      <c r="O113" s="17" t="s">
        <v>14</v>
      </c>
      <c r="P113" s="17" t="s">
        <v>37</v>
      </c>
      <c r="Q113" s="17" t="s">
        <v>15</v>
      </c>
      <c r="R113" s="17" t="s">
        <v>38</v>
      </c>
      <c r="S113" s="17" t="s">
        <v>16</v>
      </c>
      <c r="T113" s="17" t="s">
        <v>17</v>
      </c>
      <c r="U113" s="17" t="s">
        <v>18</v>
      </c>
      <c r="V113" s="17" t="s">
        <v>31</v>
      </c>
      <c r="W113" s="17" t="s">
        <v>19</v>
      </c>
      <c r="X113" s="17" t="s">
        <v>49</v>
      </c>
      <c r="Y113" s="17" t="s">
        <v>20</v>
      </c>
      <c r="Z113" s="17" t="s">
        <v>21</v>
      </c>
      <c r="AA113" s="17" t="s">
        <v>23</v>
      </c>
      <c r="AB113" s="17" t="s">
        <v>22</v>
      </c>
      <c r="AC113" s="17" t="s">
        <v>51</v>
      </c>
      <c r="AD113" s="17" t="s">
        <v>44</v>
      </c>
      <c r="AE113" s="17" t="s">
        <v>26</v>
      </c>
      <c r="AF113" s="17" t="s">
        <v>25</v>
      </c>
      <c r="AG113" s="17" t="s">
        <v>28</v>
      </c>
      <c r="AH113" s="17" t="s">
        <v>27</v>
      </c>
      <c r="AI113" s="18" t="s">
        <v>2</v>
      </c>
      <c r="AJ113" s="17" t="s">
        <v>29</v>
      </c>
    </row>
    <row r="114" spans="1:37" x14ac:dyDescent="0.2">
      <c r="A114" s="8" t="s">
        <v>4</v>
      </c>
      <c r="B114" s="10" t="s">
        <v>1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27"/>
      <c r="AK114" s="8" t="s">
        <v>0</v>
      </c>
    </row>
    <row r="115" spans="1:37" x14ac:dyDescent="0.2">
      <c r="A115" s="9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9"/>
    </row>
    <row r="116" spans="1:37" s="1" customFormat="1" ht="12.75" x14ac:dyDescent="0.2">
      <c r="A116" s="13" t="s">
        <v>2</v>
      </c>
      <c r="B116" s="32"/>
      <c r="C116" s="32"/>
      <c r="D116" s="12"/>
      <c r="E116" s="12"/>
      <c r="F116" s="12"/>
      <c r="G116" s="12"/>
      <c r="H116" s="12"/>
      <c r="I116" s="12"/>
      <c r="J116" s="31"/>
      <c r="K116" s="12"/>
      <c r="L116" s="12"/>
      <c r="M116" s="12"/>
      <c r="N116" s="12"/>
      <c r="O116" s="31"/>
      <c r="P116" s="12"/>
      <c r="Q116" s="12"/>
      <c r="R116" s="12"/>
      <c r="S116" s="12"/>
      <c r="T116" s="12"/>
      <c r="U116" s="12"/>
      <c r="V116" s="32"/>
      <c r="W116" s="32"/>
      <c r="X116" s="35"/>
      <c r="Y116" s="33"/>
      <c r="Z116" s="32"/>
      <c r="AA116" s="32"/>
      <c r="AB116" s="32"/>
      <c r="AC116" s="32"/>
      <c r="AD116" s="32"/>
      <c r="AE116" s="32"/>
      <c r="AF116" s="32"/>
      <c r="AG116" s="32"/>
      <c r="AH116" s="32"/>
      <c r="AI116" s="20">
        <f>SUM(B116:AH116)</f>
        <v>0</v>
      </c>
      <c r="AJ116" s="20">
        <f>SUM(N116, AA116, AD116)</f>
        <v>0</v>
      </c>
      <c r="AK116" s="13" t="s">
        <v>2</v>
      </c>
    </row>
    <row r="117" spans="1:37" s="29" customFormat="1" ht="12.75" x14ac:dyDescent="0.2">
      <c r="A117" s="25" t="s">
        <v>32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3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>
        <f>SUM(B117:AH117)</f>
        <v>0</v>
      </c>
      <c r="AJ117" s="14">
        <f>SUM(N117, AA117, AD117)</f>
        <v>0</v>
      </c>
      <c r="AK117" s="25" t="s">
        <v>32</v>
      </c>
    </row>
    <row r="118" spans="1:37" ht="63.75" x14ac:dyDescent="0.2">
      <c r="A118" s="24" t="s">
        <v>6</v>
      </c>
      <c r="B118" s="23">
        <f t="shared" ref="B118:AH118" si="13">B116-B117</f>
        <v>0</v>
      </c>
      <c r="C118" s="23">
        <f t="shared" si="13"/>
        <v>0</v>
      </c>
      <c r="D118" s="23">
        <f t="shared" si="13"/>
        <v>0</v>
      </c>
      <c r="E118" s="23">
        <f t="shared" si="13"/>
        <v>0</v>
      </c>
      <c r="F118" s="23">
        <f t="shared" si="13"/>
        <v>0</v>
      </c>
      <c r="G118" s="23">
        <f t="shared" si="13"/>
        <v>0</v>
      </c>
      <c r="H118" s="23">
        <f t="shared" si="13"/>
        <v>0</v>
      </c>
      <c r="I118" s="23">
        <f t="shared" si="13"/>
        <v>0</v>
      </c>
      <c r="J118" s="23">
        <f t="shared" si="13"/>
        <v>0</v>
      </c>
      <c r="K118" s="23">
        <f t="shared" si="13"/>
        <v>0</v>
      </c>
      <c r="L118" s="23">
        <f>L116-L117</f>
        <v>0</v>
      </c>
      <c r="M118" s="23">
        <f>M116-M117</f>
        <v>0</v>
      </c>
      <c r="N118" s="23">
        <f t="shared" si="13"/>
        <v>0</v>
      </c>
      <c r="O118" s="23">
        <f t="shared" si="13"/>
        <v>0</v>
      </c>
      <c r="P118" s="23">
        <f t="shared" si="13"/>
        <v>0</v>
      </c>
      <c r="Q118" s="23">
        <f t="shared" si="13"/>
        <v>0</v>
      </c>
      <c r="R118" s="23">
        <f t="shared" si="13"/>
        <v>0</v>
      </c>
      <c r="S118" s="23">
        <f t="shared" si="13"/>
        <v>0</v>
      </c>
      <c r="T118" s="23">
        <f t="shared" si="13"/>
        <v>0</v>
      </c>
      <c r="U118" s="23">
        <f t="shared" si="13"/>
        <v>0</v>
      </c>
      <c r="V118" s="23">
        <f t="shared" si="13"/>
        <v>0</v>
      </c>
      <c r="W118" s="23">
        <f t="shared" si="13"/>
        <v>0</v>
      </c>
      <c r="X118" s="23">
        <f t="shared" si="13"/>
        <v>0</v>
      </c>
      <c r="Y118" s="23">
        <f t="shared" si="13"/>
        <v>0</v>
      </c>
      <c r="Z118" s="23">
        <f t="shared" si="13"/>
        <v>0</v>
      </c>
      <c r="AA118" s="23">
        <f>AA116-AA117</f>
        <v>0</v>
      </c>
      <c r="AB118" s="23">
        <f t="shared" si="13"/>
        <v>0</v>
      </c>
      <c r="AC118" s="23">
        <f t="shared" si="13"/>
        <v>0</v>
      </c>
      <c r="AD118" s="23">
        <f t="shared" si="13"/>
        <v>0</v>
      </c>
      <c r="AE118" s="23">
        <f t="shared" si="13"/>
        <v>0</v>
      </c>
      <c r="AF118" s="23">
        <f t="shared" si="13"/>
        <v>0</v>
      </c>
      <c r="AG118" s="23">
        <f>AG116-AG117</f>
        <v>0</v>
      </c>
      <c r="AH118" s="23">
        <f t="shared" si="13"/>
        <v>0</v>
      </c>
      <c r="AI118" s="23">
        <f>SUM(B118:AH118)</f>
        <v>0</v>
      </c>
      <c r="AJ118" s="23">
        <f>SUM(N118, AA118, AD118)</f>
        <v>0</v>
      </c>
      <c r="AK118" s="24" t="s">
        <v>6</v>
      </c>
    </row>
    <row r="119" spans="1:37" x14ac:dyDescent="0.2">
      <c r="A119" s="2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22"/>
    </row>
    <row r="120" spans="1:37" x14ac:dyDescent="0.2">
      <c r="A120" s="2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22"/>
    </row>
    <row r="121" spans="1:37" ht="30" x14ac:dyDescent="0.4">
      <c r="A121" s="44" t="s">
        <v>7</v>
      </c>
      <c r="B121" s="45"/>
      <c r="C121" s="46"/>
      <c r="D121" s="46"/>
      <c r="E121" s="46"/>
      <c r="F121" s="46"/>
      <c r="G121" s="46"/>
      <c r="H121" s="46"/>
      <c r="I121" s="4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7" ht="30" x14ac:dyDescent="0.2">
      <c r="A122" s="47" t="s">
        <v>64</v>
      </c>
      <c r="B122" s="48"/>
      <c r="C122" s="49"/>
      <c r="D122" s="49"/>
      <c r="E122" s="49"/>
      <c r="F122" s="49"/>
      <c r="G122" s="49"/>
      <c r="H122" s="49"/>
      <c r="I122" s="49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7" s="19" customFormat="1" ht="78" customHeight="1" x14ac:dyDescent="0.2">
      <c r="A123" s="15" t="s">
        <v>3</v>
      </c>
      <c r="B123" s="16" t="s">
        <v>46</v>
      </c>
      <c r="C123" s="17" t="s">
        <v>8</v>
      </c>
      <c r="D123" s="17" t="s">
        <v>9</v>
      </c>
      <c r="E123" s="17" t="s">
        <v>43</v>
      </c>
      <c r="F123" s="17" t="s">
        <v>10</v>
      </c>
      <c r="G123" s="17" t="s">
        <v>42</v>
      </c>
      <c r="H123" s="17" t="s">
        <v>45</v>
      </c>
      <c r="I123" s="17" t="s">
        <v>11</v>
      </c>
      <c r="J123" s="17" t="s">
        <v>34</v>
      </c>
      <c r="K123" s="17" t="s">
        <v>12</v>
      </c>
      <c r="L123" s="17" t="s">
        <v>33</v>
      </c>
      <c r="M123" s="17" t="s">
        <v>39</v>
      </c>
      <c r="N123" s="17" t="s">
        <v>13</v>
      </c>
      <c r="O123" s="17" t="s">
        <v>14</v>
      </c>
      <c r="P123" s="17" t="s">
        <v>37</v>
      </c>
      <c r="Q123" s="17" t="s">
        <v>15</v>
      </c>
      <c r="R123" s="17" t="s">
        <v>38</v>
      </c>
      <c r="S123" s="17" t="s">
        <v>16</v>
      </c>
      <c r="T123" s="17" t="s">
        <v>17</v>
      </c>
      <c r="U123" s="17" t="s">
        <v>18</v>
      </c>
      <c r="V123" s="17" t="s">
        <v>31</v>
      </c>
      <c r="W123" s="17" t="s">
        <v>19</v>
      </c>
      <c r="X123" s="17" t="s">
        <v>49</v>
      </c>
      <c r="Y123" s="17" t="s">
        <v>20</v>
      </c>
      <c r="Z123" s="17" t="s">
        <v>21</v>
      </c>
      <c r="AA123" s="17" t="s">
        <v>23</v>
      </c>
      <c r="AB123" s="17" t="s">
        <v>22</v>
      </c>
      <c r="AC123" s="17" t="s">
        <v>51</v>
      </c>
      <c r="AD123" s="17" t="s">
        <v>44</v>
      </c>
      <c r="AE123" s="17" t="s">
        <v>26</v>
      </c>
      <c r="AF123" s="17" t="s">
        <v>25</v>
      </c>
      <c r="AG123" s="17" t="s">
        <v>28</v>
      </c>
      <c r="AH123" s="17" t="s">
        <v>27</v>
      </c>
      <c r="AI123" s="18" t="s">
        <v>2</v>
      </c>
      <c r="AJ123" s="17" t="s">
        <v>29</v>
      </c>
    </row>
    <row r="124" spans="1:37" x14ac:dyDescent="0.2">
      <c r="A124" s="8" t="s">
        <v>4</v>
      </c>
      <c r="B124" s="10" t="s">
        <v>1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8" t="s">
        <v>0</v>
      </c>
    </row>
    <row r="125" spans="1:37" x14ac:dyDescent="0.2">
      <c r="A125" s="9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28"/>
      <c r="AK125" s="9"/>
    </row>
    <row r="126" spans="1:37" x14ac:dyDescent="0.2">
      <c r="A126" s="21" t="s">
        <v>2</v>
      </c>
      <c r="B126" s="12">
        <f>SUM(B116,B106,B96,B86,B76,B66,B56,B46,B36,B26,B16,B6)</f>
        <v>15236</v>
      </c>
      <c r="C126" s="12">
        <f t="shared" ref="C126:AH126" si="14">SUM(C116,C106,C96,C86,C76,C66,C56,C46,C36,C26,C16,C6)</f>
        <v>5349</v>
      </c>
      <c r="D126" s="12">
        <f t="shared" si="14"/>
        <v>2768</v>
      </c>
      <c r="E126" s="12">
        <f t="shared" si="14"/>
        <v>1892</v>
      </c>
      <c r="F126" s="12">
        <f t="shared" si="14"/>
        <v>991</v>
      </c>
      <c r="G126" s="12">
        <f t="shared" si="14"/>
        <v>11219</v>
      </c>
      <c r="H126" s="12">
        <f t="shared" si="14"/>
        <v>4973</v>
      </c>
      <c r="I126" s="12">
        <f t="shared" si="14"/>
        <v>15911</v>
      </c>
      <c r="J126" s="12">
        <f t="shared" si="14"/>
        <v>2452</v>
      </c>
      <c r="K126" s="12">
        <f t="shared" si="14"/>
        <v>7159</v>
      </c>
      <c r="L126" s="12">
        <f t="shared" si="14"/>
        <v>852</v>
      </c>
      <c r="M126" s="12">
        <f t="shared" si="14"/>
        <v>244</v>
      </c>
      <c r="N126" s="12">
        <f t="shared" si="14"/>
        <v>452</v>
      </c>
      <c r="O126" s="12">
        <f t="shared" si="14"/>
        <v>3567</v>
      </c>
      <c r="P126" s="12">
        <f t="shared" si="14"/>
        <v>805</v>
      </c>
      <c r="Q126" s="12">
        <f t="shared" si="14"/>
        <v>2007</v>
      </c>
      <c r="R126" s="12">
        <f t="shared" si="14"/>
        <v>2656</v>
      </c>
      <c r="S126" s="12">
        <f t="shared" si="14"/>
        <v>1976</v>
      </c>
      <c r="T126" s="12">
        <f t="shared" si="14"/>
        <v>720</v>
      </c>
      <c r="U126" s="12">
        <f t="shared" si="14"/>
        <v>1790</v>
      </c>
      <c r="V126" s="12">
        <f t="shared" si="14"/>
        <v>464</v>
      </c>
      <c r="W126" s="12">
        <f t="shared" si="14"/>
        <v>1211</v>
      </c>
      <c r="X126" s="12">
        <f t="shared" si="14"/>
        <v>119</v>
      </c>
      <c r="Y126" s="12">
        <f t="shared" si="14"/>
        <v>3482</v>
      </c>
      <c r="Z126" s="12">
        <f t="shared" si="14"/>
        <v>4497</v>
      </c>
      <c r="AA126" s="12">
        <f t="shared" si="14"/>
        <v>1185</v>
      </c>
      <c r="AB126" s="12">
        <f t="shared" si="14"/>
        <v>17753</v>
      </c>
      <c r="AC126" s="12">
        <f t="shared" si="14"/>
        <v>46</v>
      </c>
      <c r="AD126" s="12">
        <f t="shared" si="14"/>
        <v>40789</v>
      </c>
      <c r="AE126" s="12">
        <f t="shared" si="14"/>
        <v>6104</v>
      </c>
      <c r="AF126" s="12">
        <f t="shared" si="14"/>
        <v>6733</v>
      </c>
      <c r="AG126" s="12">
        <f t="shared" si="14"/>
        <v>95</v>
      </c>
      <c r="AH126" s="12">
        <f t="shared" si="14"/>
        <v>1715</v>
      </c>
      <c r="AI126" s="12">
        <f>SUM(B126:AH126)</f>
        <v>167212</v>
      </c>
      <c r="AJ126" s="12">
        <f>SUM(N126, AA126, AD126)</f>
        <v>42426</v>
      </c>
      <c r="AK126" s="21" t="s">
        <v>2</v>
      </c>
    </row>
    <row r="127" spans="1:37" s="1" customFormat="1" ht="12.75" x14ac:dyDescent="0.2">
      <c r="A127" s="25" t="s">
        <v>32</v>
      </c>
      <c r="B127" s="14">
        <f>SUM(B117,B107,B97,B87,B77,B67,B57,B47,B37,B27,B17,B7)</f>
        <v>167</v>
      </c>
      <c r="C127" s="14">
        <f t="shared" ref="C127:AH127" si="15">SUM(C117,C107,C97,C87,C77,C67,C57,C47,C37,C27,C17,C7)</f>
        <v>70</v>
      </c>
      <c r="D127" s="14">
        <f t="shared" si="15"/>
        <v>54</v>
      </c>
      <c r="E127" s="14">
        <f t="shared" si="15"/>
        <v>26</v>
      </c>
      <c r="F127" s="14">
        <f t="shared" si="15"/>
        <v>0</v>
      </c>
      <c r="G127" s="14">
        <f t="shared" si="15"/>
        <v>55</v>
      </c>
      <c r="H127" s="14">
        <f t="shared" si="15"/>
        <v>39</v>
      </c>
      <c r="I127" s="14">
        <f t="shared" si="15"/>
        <v>144</v>
      </c>
      <c r="J127" s="14">
        <f t="shared" si="15"/>
        <v>26</v>
      </c>
      <c r="K127" s="14">
        <f t="shared" si="15"/>
        <v>102</v>
      </c>
      <c r="L127" s="14">
        <f t="shared" si="15"/>
        <v>25</v>
      </c>
      <c r="M127" s="14">
        <f t="shared" si="15"/>
        <v>10</v>
      </c>
      <c r="N127" s="14">
        <f t="shared" si="15"/>
        <v>0</v>
      </c>
      <c r="O127" s="14">
        <f t="shared" si="15"/>
        <v>57</v>
      </c>
      <c r="P127" s="14">
        <f t="shared" si="15"/>
        <v>7</v>
      </c>
      <c r="Q127" s="14">
        <f t="shared" si="15"/>
        <v>43</v>
      </c>
      <c r="R127" s="14">
        <f t="shared" si="15"/>
        <v>8</v>
      </c>
      <c r="S127" s="14">
        <f t="shared" si="15"/>
        <v>21</v>
      </c>
      <c r="T127" s="14">
        <f t="shared" si="15"/>
        <v>7</v>
      </c>
      <c r="U127" s="14">
        <f t="shared" si="15"/>
        <v>47</v>
      </c>
      <c r="V127" s="14">
        <f t="shared" si="15"/>
        <v>0</v>
      </c>
      <c r="W127" s="14">
        <f t="shared" si="15"/>
        <v>52</v>
      </c>
      <c r="X127" s="14">
        <f t="shared" si="15"/>
        <v>0</v>
      </c>
      <c r="Y127" s="14">
        <f t="shared" si="15"/>
        <v>85</v>
      </c>
      <c r="Z127" s="14">
        <f t="shared" si="15"/>
        <v>53</v>
      </c>
      <c r="AA127" s="14">
        <f t="shared" si="15"/>
        <v>10</v>
      </c>
      <c r="AB127" s="14">
        <f t="shared" si="15"/>
        <v>211</v>
      </c>
      <c r="AC127" s="14">
        <f t="shared" si="15"/>
        <v>0</v>
      </c>
      <c r="AD127" s="14">
        <f t="shared" si="15"/>
        <v>271</v>
      </c>
      <c r="AE127" s="14">
        <f t="shared" si="15"/>
        <v>138</v>
      </c>
      <c r="AF127" s="14">
        <f t="shared" si="15"/>
        <v>89</v>
      </c>
      <c r="AG127" s="14">
        <f t="shared" si="15"/>
        <v>0</v>
      </c>
      <c r="AH127" s="14">
        <f t="shared" si="15"/>
        <v>29</v>
      </c>
      <c r="AI127" s="14">
        <f>SUM(B127:AH127)</f>
        <v>1846</v>
      </c>
      <c r="AJ127" s="14">
        <f>SUM(N127, AA127, AD127)</f>
        <v>281</v>
      </c>
      <c r="AK127" s="30" t="s">
        <v>32</v>
      </c>
    </row>
    <row r="128" spans="1:37" ht="63.75" x14ac:dyDescent="0.2">
      <c r="A128" s="24" t="s">
        <v>6</v>
      </c>
      <c r="B128" s="23">
        <f t="shared" ref="B128:W128" si="16">SUM(B118,B108,B98,B88,B78,B68,B58,B48,B38,B28,B18,B8)</f>
        <v>15069</v>
      </c>
      <c r="C128" s="23">
        <f t="shared" si="16"/>
        <v>5279</v>
      </c>
      <c r="D128" s="23">
        <f t="shared" si="16"/>
        <v>2714</v>
      </c>
      <c r="E128" s="23">
        <f t="shared" si="16"/>
        <v>1866</v>
      </c>
      <c r="F128" s="23">
        <f t="shared" si="16"/>
        <v>991</v>
      </c>
      <c r="G128" s="23">
        <f t="shared" si="16"/>
        <v>11164</v>
      </c>
      <c r="H128" s="23">
        <f t="shared" si="16"/>
        <v>4934</v>
      </c>
      <c r="I128" s="23">
        <f t="shared" si="16"/>
        <v>15767</v>
      </c>
      <c r="J128" s="23">
        <f t="shared" si="16"/>
        <v>2426</v>
      </c>
      <c r="K128" s="23">
        <f t="shared" si="16"/>
        <v>7057</v>
      </c>
      <c r="L128" s="23">
        <f>SUM(L118,L108,L98,L88,L78,L68,L58,L48,L38,L28,L18,L8)</f>
        <v>827</v>
      </c>
      <c r="M128" s="23">
        <f>SUM(M118,M108,M98,M88,M78,M68,M58,M48,M38,M28,M18,M8)</f>
        <v>234</v>
      </c>
      <c r="N128" s="23">
        <f t="shared" si="16"/>
        <v>452</v>
      </c>
      <c r="O128" s="23">
        <f t="shared" si="16"/>
        <v>3510</v>
      </c>
      <c r="P128" s="23">
        <f t="shared" si="16"/>
        <v>798</v>
      </c>
      <c r="Q128" s="23">
        <f t="shared" si="16"/>
        <v>1964</v>
      </c>
      <c r="R128" s="23">
        <f t="shared" si="16"/>
        <v>2648</v>
      </c>
      <c r="S128" s="23">
        <f t="shared" si="16"/>
        <v>1955</v>
      </c>
      <c r="T128" s="23">
        <f t="shared" si="16"/>
        <v>713</v>
      </c>
      <c r="U128" s="23">
        <f t="shared" si="16"/>
        <v>1743</v>
      </c>
      <c r="V128" s="23">
        <f t="shared" si="16"/>
        <v>464</v>
      </c>
      <c r="W128" s="23">
        <f t="shared" si="16"/>
        <v>1159</v>
      </c>
      <c r="X128" s="23">
        <f t="shared" ref="X128" si="17">X126-X127</f>
        <v>119</v>
      </c>
      <c r="Y128" s="23">
        <f t="shared" ref="Y128:AH128" si="18">SUM(Y118,Y108,Y98,Y88,Y78,Y68,Y58,Y48,Y38,Y28,Y18,Y8)</f>
        <v>3397</v>
      </c>
      <c r="Z128" s="23">
        <f t="shared" si="18"/>
        <v>4444</v>
      </c>
      <c r="AA128" s="23">
        <f t="shared" si="18"/>
        <v>1175</v>
      </c>
      <c r="AB128" s="23">
        <f t="shared" si="18"/>
        <v>17542</v>
      </c>
      <c r="AC128" s="23">
        <f t="shared" si="18"/>
        <v>46</v>
      </c>
      <c r="AD128" s="23">
        <f t="shared" si="18"/>
        <v>40518</v>
      </c>
      <c r="AE128" s="23">
        <f t="shared" si="18"/>
        <v>5966</v>
      </c>
      <c r="AF128" s="23">
        <f t="shared" si="18"/>
        <v>6644</v>
      </c>
      <c r="AG128" s="23">
        <f t="shared" si="18"/>
        <v>95</v>
      </c>
      <c r="AH128" s="23">
        <f t="shared" si="18"/>
        <v>1686</v>
      </c>
      <c r="AI128" s="23">
        <f>SUM(B128:AH128)</f>
        <v>165366</v>
      </c>
      <c r="AJ128" s="23">
        <f>SUM(N128, AA128, AD128)</f>
        <v>42145</v>
      </c>
      <c r="AK128" s="24" t="s">
        <v>6</v>
      </c>
    </row>
  </sheetData>
  <mergeCells count="26">
    <mergeCell ref="A121:I121"/>
    <mergeCell ref="A122:I122"/>
    <mergeCell ref="A91:I91"/>
    <mergeCell ref="A92:I92"/>
    <mergeCell ref="A101:I101"/>
    <mergeCell ref="A102:I102"/>
    <mergeCell ref="A111:I111"/>
    <mergeCell ref="A112:I112"/>
    <mergeCell ref="A82:I82"/>
    <mergeCell ref="A31:I31"/>
    <mergeCell ref="A32:I32"/>
    <mergeCell ref="A41:I41"/>
    <mergeCell ref="A42:I42"/>
    <mergeCell ref="A51:I51"/>
    <mergeCell ref="A52:I52"/>
    <mergeCell ref="A61:I61"/>
    <mergeCell ref="A62:I62"/>
    <mergeCell ref="A71:I71"/>
    <mergeCell ref="A72:I72"/>
    <mergeCell ref="A81:I81"/>
    <mergeCell ref="A22:I22"/>
    <mergeCell ref="A1:I1"/>
    <mergeCell ref="A2:I2"/>
    <mergeCell ref="A11:I11"/>
    <mergeCell ref="A12:I12"/>
    <mergeCell ref="A21:I21"/>
  </mergeCells>
  <phoneticPr fontId="10" type="noConversion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6E29-A3FA-4938-9D41-6EC4F1506148}">
  <dimension ref="A1:AK12"/>
  <sheetViews>
    <sheetView topLeftCell="U1" workbookViewId="0">
      <selection activeCell="Z23" sqref="Z23"/>
    </sheetView>
  </sheetViews>
  <sheetFormatPr defaultColWidth="9.77734375" defaultRowHeight="12.75" x14ac:dyDescent="0.2"/>
  <cols>
    <col min="1" max="1" width="14.77734375" style="2" bestFit="1" customWidth="1"/>
    <col min="2" max="2" width="9.77734375" style="4"/>
    <col min="3" max="36" width="9.77734375" style="1"/>
    <col min="37" max="37" width="14.77734375" style="1" bestFit="1" customWidth="1"/>
    <col min="38" max="16384" width="9.77734375" style="1"/>
  </cols>
  <sheetData>
    <row r="1" spans="1:37" s="3" customFormat="1" ht="36" customHeight="1" x14ac:dyDescent="0.4">
      <c r="A1" s="36" t="s">
        <v>30</v>
      </c>
      <c r="B1" s="37"/>
      <c r="C1" s="37"/>
      <c r="D1" s="37"/>
      <c r="E1" s="37"/>
      <c r="F1" s="37"/>
      <c r="G1" s="37"/>
      <c r="H1" s="37"/>
      <c r="I1" s="3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s="5" customFormat="1" ht="26.25" customHeight="1" x14ac:dyDescent="0.2">
      <c r="A2" s="39">
        <v>45658</v>
      </c>
      <c r="B2" s="40"/>
      <c r="C2" s="41"/>
      <c r="D2" s="41"/>
      <c r="E2" s="41"/>
      <c r="F2" s="41"/>
      <c r="G2" s="41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19" customFormat="1" ht="78" customHeight="1" x14ac:dyDescent="0.2">
      <c r="A3" s="15" t="s">
        <v>3</v>
      </c>
      <c r="B3" s="16" t="s">
        <v>46</v>
      </c>
      <c r="C3" s="17" t="s">
        <v>8</v>
      </c>
      <c r="D3" s="17" t="s">
        <v>9</v>
      </c>
      <c r="E3" s="17" t="s">
        <v>41</v>
      </c>
      <c r="F3" s="17" t="s">
        <v>10</v>
      </c>
      <c r="G3" s="17" t="s">
        <v>42</v>
      </c>
      <c r="H3" s="17" t="s">
        <v>45</v>
      </c>
      <c r="I3" s="17" t="s">
        <v>11</v>
      </c>
      <c r="J3" s="17" t="s">
        <v>40</v>
      </c>
      <c r="K3" s="17" t="s">
        <v>12</v>
      </c>
      <c r="L3" s="17" t="s">
        <v>35</v>
      </c>
      <c r="M3" s="17" t="s">
        <v>36</v>
      </c>
      <c r="N3" s="17" t="s">
        <v>13</v>
      </c>
      <c r="O3" s="17" t="s">
        <v>14</v>
      </c>
      <c r="P3" s="17" t="s">
        <v>37</v>
      </c>
      <c r="Q3" s="17" t="s">
        <v>15</v>
      </c>
      <c r="R3" s="17" t="s">
        <v>38</v>
      </c>
      <c r="S3" s="17" t="s">
        <v>16</v>
      </c>
      <c r="T3" s="17" t="s">
        <v>17</v>
      </c>
      <c r="U3" s="17" t="s">
        <v>18</v>
      </c>
      <c r="V3" s="17" t="s">
        <v>31</v>
      </c>
      <c r="W3" s="17" t="s">
        <v>19</v>
      </c>
      <c r="X3" s="17" t="s">
        <v>49</v>
      </c>
      <c r="Y3" s="17" t="s">
        <v>20</v>
      </c>
      <c r="Z3" s="17" t="s">
        <v>21</v>
      </c>
      <c r="AA3" s="17" t="s">
        <v>23</v>
      </c>
      <c r="AB3" s="17" t="s">
        <v>22</v>
      </c>
      <c r="AC3" s="17" t="s">
        <v>51</v>
      </c>
      <c r="AD3" s="17" t="s">
        <v>24</v>
      </c>
      <c r="AE3" s="17" t="s">
        <v>26</v>
      </c>
      <c r="AF3" s="17" t="s">
        <v>25</v>
      </c>
      <c r="AG3" s="17" t="s">
        <v>28</v>
      </c>
      <c r="AH3" s="17" t="s">
        <v>27</v>
      </c>
      <c r="AI3" s="18" t="s">
        <v>2</v>
      </c>
      <c r="AJ3" s="17" t="s">
        <v>29</v>
      </c>
      <c r="AK3" s="15" t="s">
        <v>3</v>
      </c>
    </row>
    <row r="4" spans="1:37" ht="15" customHeight="1" x14ac:dyDescent="0.2">
      <c r="A4" s="8" t="s">
        <v>4</v>
      </c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7"/>
      <c r="AJ4" s="10"/>
      <c r="AK4" s="8" t="s">
        <v>0</v>
      </c>
    </row>
    <row r="5" spans="1:37" ht="15" customHeight="1" x14ac:dyDescent="0.2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 t="s">
        <v>5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/>
    </row>
    <row r="6" spans="1:37" ht="15" customHeight="1" x14ac:dyDescent="0.2">
      <c r="A6" s="13" t="s">
        <v>2</v>
      </c>
      <c r="B6" s="32">
        <v>4420</v>
      </c>
      <c r="C6" s="32">
        <v>1947</v>
      </c>
      <c r="D6" s="12">
        <v>920</v>
      </c>
      <c r="E6" s="12">
        <v>667</v>
      </c>
      <c r="F6" s="12">
        <v>351</v>
      </c>
      <c r="G6" s="12">
        <v>4016</v>
      </c>
      <c r="H6" s="12">
        <v>1681</v>
      </c>
      <c r="I6" s="12">
        <v>5451</v>
      </c>
      <c r="J6" s="31">
        <v>806</v>
      </c>
      <c r="K6" s="12">
        <v>2395</v>
      </c>
      <c r="L6" s="12">
        <v>279</v>
      </c>
      <c r="M6" s="12">
        <v>81</v>
      </c>
      <c r="N6" s="12">
        <v>210</v>
      </c>
      <c r="O6" s="31">
        <v>1285</v>
      </c>
      <c r="P6" s="12">
        <v>275</v>
      </c>
      <c r="Q6" s="12">
        <v>682</v>
      </c>
      <c r="R6" s="12">
        <v>953</v>
      </c>
      <c r="S6" s="12">
        <v>590</v>
      </c>
      <c r="T6" s="12">
        <v>241</v>
      </c>
      <c r="U6" s="12">
        <v>544</v>
      </c>
      <c r="V6" s="32">
        <v>134</v>
      </c>
      <c r="W6" s="32">
        <v>401</v>
      </c>
      <c r="X6" s="35">
        <v>24</v>
      </c>
      <c r="Y6" s="33">
        <v>1290</v>
      </c>
      <c r="Z6" s="32">
        <v>1417</v>
      </c>
      <c r="AA6" s="32">
        <v>382</v>
      </c>
      <c r="AB6" s="32">
        <v>6230</v>
      </c>
      <c r="AC6" s="32">
        <v>18</v>
      </c>
      <c r="AD6" s="32">
        <v>13550</v>
      </c>
      <c r="AE6" s="32">
        <v>2327</v>
      </c>
      <c r="AF6" s="32">
        <v>2379</v>
      </c>
      <c r="AG6" s="32">
        <v>26</v>
      </c>
      <c r="AH6" s="32">
        <v>569</v>
      </c>
      <c r="AI6" s="12">
        <f t="shared" ref="AI6:AI7" si="0">SUM(B6:AH6)</f>
        <v>56541</v>
      </c>
      <c r="AJ6" s="12">
        <f>SUM(AD6,AA6,N6)</f>
        <v>14142</v>
      </c>
      <c r="AK6" s="13"/>
    </row>
    <row r="7" spans="1:37" s="29" customFormat="1" ht="15" customHeight="1" x14ac:dyDescent="0.2">
      <c r="A7" s="25" t="s">
        <v>47</v>
      </c>
      <c r="B7" s="14">
        <v>62</v>
      </c>
      <c r="C7" s="14">
        <v>28</v>
      </c>
      <c r="D7" s="14">
        <v>18</v>
      </c>
      <c r="E7" s="14">
        <v>12</v>
      </c>
      <c r="F7" s="14">
        <v>0</v>
      </c>
      <c r="G7" s="14">
        <v>14</v>
      </c>
      <c r="H7" s="14">
        <v>24</v>
      </c>
      <c r="I7" s="14">
        <v>67</v>
      </c>
      <c r="J7" s="14">
        <v>6</v>
      </c>
      <c r="K7" s="14">
        <v>41</v>
      </c>
      <c r="L7" s="14">
        <v>0</v>
      </c>
      <c r="M7" s="14">
        <v>0</v>
      </c>
      <c r="N7" s="14">
        <v>0</v>
      </c>
      <c r="O7" s="14">
        <v>22</v>
      </c>
      <c r="P7" s="14">
        <v>0</v>
      </c>
      <c r="Q7" s="14">
        <v>0</v>
      </c>
      <c r="R7" s="14">
        <v>0</v>
      </c>
      <c r="S7" s="14">
        <v>10</v>
      </c>
      <c r="T7" s="14">
        <v>1</v>
      </c>
      <c r="U7" s="14">
        <v>9</v>
      </c>
      <c r="V7" s="14">
        <v>0</v>
      </c>
      <c r="W7" s="14">
        <v>5</v>
      </c>
      <c r="X7" s="14">
        <v>0</v>
      </c>
      <c r="Y7" s="34">
        <v>41</v>
      </c>
      <c r="Z7" s="14">
        <v>13</v>
      </c>
      <c r="AA7" s="14">
        <v>9</v>
      </c>
      <c r="AB7" s="14">
        <v>74</v>
      </c>
      <c r="AC7" s="14">
        <v>0</v>
      </c>
      <c r="AD7" s="14">
        <v>72</v>
      </c>
      <c r="AE7" s="14">
        <v>40</v>
      </c>
      <c r="AF7" s="14">
        <v>23</v>
      </c>
      <c r="AG7" s="14">
        <v>0</v>
      </c>
      <c r="AH7" s="14">
        <v>8</v>
      </c>
      <c r="AI7" s="14">
        <f t="shared" si="0"/>
        <v>599</v>
      </c>
      <c r="AJ7" s="14">
        <f>SUM(AD7,AA7,N7)</f>
        <v>81</v>
      </c>
      <c r="AK7" s="25"/>
    </row>
    <row r="8" spans="1:37" ht="45" customHeight="1" x14ac:dyDescent="0.2">
      <c r="A8" s="24" t="s">
        <v>48</v>
      </c>
      <c r="B8" s="23">
        <f t="shared" ref="B8:AH8" si="1">B6-B7</f>
        <v>4358</v>
      </c>
      <c r="C8" s="23">
        <f t="shared" si="1"/>
        <v>1919</v>
      </c>
      <c r="D8" s="23">
        <f t="shared" si="1"/>
        <v>902</v>
      </c>
      <c r="E8" s="23">
        <f t="shared" si="1"/>
        <v>655</v>
      </c>
      <c r="F8" s="23">
        <f t="shared" si="1"/>
        <v>351</v>
      </c>
      <c r="G8" s="23">
        <f t="shared" si="1"/>
        <v>4002</v>
      </c>
      <c r="H8" s="23">
        <f t="shared" si="1"/>
        <v>1657</v>
      </c>
      <c r="I8" s="23">
        <f t="shared" si="1"/>
        <v>5384</v>
      </c>
      <c r="J8" s="23">
        <f t="shared" si="1"/>
        <v>800</v>
      </c>
      <c r="K8" s="23">
        <f t="shared" si="1"/>
        <v>2354</v>
      </c>
      <c r="L8" s="23">
        <f>L6-L7</f>
        <v>279</v>
      </c>
      <c r="M8" s="23">
        <f>M6-M7</f>
        <v>81</v>
      </c>
      <c r="N8" s="23">
        <f>N6-N7</f>
        <v>210</v>
      </c>
      <c r="O8" s="23">
        <f t="shared" si="1"/>
        <v>1263</v>
      </c>
      <c r="P8" s="23">
        <f t="shared" si="1"/>
        <v>275</v>
      </c>
      <c r="Q8" s="23">
        <f t="shared" si="1"/>
        <v>682</v>
      </c>
      <c r="R8" s="23">
        <f t="shared" si="1"/>
        <v>953</v>
      </c>
      <c r="S8" s="23">
        <f t="shared" si="1"/>
        <v>580</v>
      </c>
      <c r="T8" s="23">
        <f t="shared" si="1"/>
        <v>240</v>
      </c>
      <c r="U8" s="23">
        <f>U6-U7</f>
        <v>535</v>
      </c>
      <c r="V8" s="23">
        <f>V6-V7</f>
        <v>134</v>
      </c>
      <c r="W8" s="23">
        <f t="shared" si="1"/>
        <v>396</v>
      </c>
      <c r="X8" s="23">
        <f t="shared" si="1"/>
        <v>24</v>
      </c>
      <c r="Y8" s="23">
        <f>Y6-Y7</f>
        <v>1249</v>
      </c>
      <c r="Z8" s="23">
        <f t="shared" si="1"/>
        <v>1404</v>
      </c>
      <c r="AA8" s="23">
        <f>AA6-AA7</f>
        <v>373</v>
      </c>
      <c r="AB8" s="23">
        <f t="shared" si="1"/>
        <v>6156</v>
      </c>
      <c r="AC8" s="23">
        <f t="shared" ref="AC8" si="2">AC6-AC7</f>
        <v>18</v>
      </c>
      <c r="AD8" s="23">
        <f t="shared" si="1"/>
        <v>13478</v>
      </c>
      <c r="AE8" s="23">
        <f t="shared" si="1"/>
        <v>2287</v>
      </c>
      <c r="AF8" s="23">
        <f t="shared" si="1"/>
        <v>2356</v>
      </c>
      <c r="AG8" s="23">
        <f>AG6-AG7</f>
        <v>26</v>
      </c>
      <c r="AH8" s="23">
        <f t="shared" si="1"/>
        <v>561</v>
      </c>
      <c r="AI8" s="23">
        <f>SUM(B8:AH8)</f>
        <v>55942</v>
      </c>
      <c r="AJ8" s="23">
        <f>SUM(N8, AA8, AD8)</f>
        <v>14061</v>
      </c>
      <c r="AK8" s="24" t="s">
        <v>48</v>
      </c>
    </row>
    <row r="10" spans="1:37" ht="10.5" customHeight="1" x14ac:dyDescent="0.2"/>
    <row r="11" spans="1:37" x14ac:dyDescent="0.2">
      <c r="B11" s="1"/>
    </row>
    <row r="12" spans="1:37" x14ac:dyDescent="0.2">
      <c r="B12" s="1"/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620E-B952-4DF6-B190-A43B367F0711}">
  <dimension ref="A1:AK12"/>
  <sheetViews>
    <sheetView topLeftCell="V1" workbookViewId="0">
      <selection activeCell="AI20" sqref="AI20"/>
    </sheetView>
  </sheetViews>
  <sheetFormatPr defaultColWidth="9.77734375" defaultRowHeight="12.75" x14ac:dyDescent="0.2"/>
  <cols>
    <col min="1" max="1" width="14.77734375" style="2" bestFit="1" customWidth="1"/>
    <col min="2" max="2" width="9.77734375" style="4"/>
    <col min="3" max="36" width="9.77734375" style="1"/>
    <col min="37" max="37" width="14.77734375" style="1" bestFit="1" customWidth="1"/>
    <col min="38" max="16384" width="9.77734375" style="1"/>
  </cols>
  <sheetData>
    <row r="1" spans="1:37" s="3" customFormat="1" ht="36" customHeight="1" x14ac:dyDescent="0.4">
      <c r="A1" s="36" t="s">
        <v>30</v>
      </c>
      <c r="B1" s="37"/>
      <c r="C1" s="37"/>
      <c r="D1" s="37"/>
      <c r="E1" s="37"/>
      <c r="F1" s="37"/>
      <c r="G1" s="37"/>
      <c r="H1" s="37"/>
      <c r="I1" s="3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s="5" customFormat="1" ht="26.25" customHeight="1" x14ac:dyDescent="0.2">
      <c r="A2" s="39">
        <v>45689</v>
      </c>
      <c r="B2" s="40"/>
      <c r="C2" s="41"/>
      <c r="D2" s="41"/>
      <c r="E2" s="41"/>
      <c r="F2" s="41"/>
      <c r="G2" s="41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19" customFormat="1" ht="78" customHeight="1" x14ac:dyDescent="0.2">
      <c r="A3" s="15" t="s">
        <v>3</v>
      </c>
      <c r="B3" s="16" t="s">
        <v>46</v>
      </c>
      <c r="C3" s="17" t="s">
        <v>8</v>
      </c>
      <c r="D3" s="17" t="s">
        <v>9</v>
      </c>
      <c r="E3" s="17" t="s">
        <v>41</v>
      </c>
      <c r="F3" s="17" t="s">
        <v>10</v>
      </c>
      <c r="G3" s="17" t="s">
        <v>42</v>
      </c>
      <c r="H3" s="17" t="s">
        <v>45</v>
      </c>
      <c r="I3" s="17" t="s">
        <v>11</v>
      </c>
      <c r="J3" s="17" t="s">
        <v>40</v>
      </c>
      <c r="K3" s="17" t="s">
        <v>12</v>
      </c>
      <c r="L3" s="17" t="s">
        <v>35</v>
      </c>
      <c r="M3" s="17" t="s">
        <v>36</v>
      </c>
      <c r="N3" s="17" t="s">
        <v>13</v>
      </c>
      <c r="O3" s="17" t="s">
        <v>14</v>
      </c>
      <c r="P3" s="17" t="s">
        <v>37</v>
      </c>
      <c r="Q3" s="17" t="s">
        <v>15</v>
      </c>
      <c r="R3" s="17" t="s">
        <v>38</v>
      </c>
      <c r="S3" s="17" t="s">
        <v>16</v>
      </c>
      <c r="T3" s="17" t="s">
        <v>17</v>
      </c>
      <c r="U3" s="17" t="s">
        <v>18</v>
      </c>
      <c r="V3" s="17" t="s">
        <v>31</v>
      </c>
      <c r="W3" s="17" t="s">
        <v>19</v>
      </c>
      <c r="X3" s="17" t="s">
        <v>49</v>
      </c>
      <c r="Y3" s="17" t="s">
        <v>20</v>
      </c>
      <c r="Z3" s="17" t="s">
        <v>21</v>
      </c>
      <c r="AA3" s="17" t="s">
        <v>23</v>
      </c>
      <c r="AB3" s="17" t="s">
        <v>22</v>
      </c>
      <c r="AC3" s="17" t="s">
        <v>51</v>
      </c>
      <c r="AD3" s="17" t="s">
        <v>24</v>
      </c>
      <c r="AE3" s="17" t="s">
        <v>26</v>
      </c>
      <c r="AF3" s="17" t="s">
        <v>25</v>
      </c>
      <c r="AG3" s="17" t="s">
        <v>28</v>
      </c>
      <c r="AH3" s="17" t="s">
        <v>27</v>
      </c>
      <c r="AI3" s="18" t="s">
        <v>2</v>
      </c>
      <c r="AJ3" s="17" t="s">
        <v>29</v>
      </c>
      <c r="AK3" s="15" t="s">
        <v>3</v>
      </c>
    </row>
    <row r="4" spans="1:37" ht="15" customHeight="1" x14ac:dyDescent="0.2">
      <c r="A4" s="8" t="s">
        <v>4</v>
      </c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7"/>
      <c r="AJ4" s="10"/>
      <c r="AK4" s="8" t="s">
        <v>0</v>
      </c>
    </row>
    <row r="5" spans="1:37" ht="15" customHeight="1" x14ac:dyDescent="0.2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 t="s">
        <v>5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/>
    </row>
    <row r="6" spans="1:37" ht="15" customHeight="1" x14ac:dyDescent="0.2">
      <c r="A6" s="13" t="s">
        <v>2</v>
      </c>
      <c r="B6" s="32">
        <v>4945</v>
      </c>
      <c r="C6" s="32">
        <v>1686</v>
      </c>
      <c r="D6" s="12">
        <v>932</v>
      </c>
      <c r="E6" s="12">
        <v>577</v>
      </c>
      <c r="F6" s="12">
        <v>308</v>
      </c>
      <c r="G6" s="12">
        <v>3387</v>
      </c>
      <c r="H6" s="12">
        <v>1537</v>
      </c>
      <c r="I6" s="12">
        <v>4853</v>
      </c>
      <c r="J6" s="31">
        <v>714</v>
      </c>
      <c r="K6" s="12">
        <v>2330</v>
      </c>
      <c r="L6" s="12">
        <v>261</v>
      </c>
      <c r="M6" s="12">
        <v>83</v>
      </c>
      <c r="N6" s="12">
        <v>131</v>
      </c>
      <c r="O6" s="31">
        <v>1092</v>
      </c>
      <c r="P6" s="12">
        <v>272</v>
      </c>
      <c r="Q6" s="12">
        <v>652</v>
      </c>
      <c r="R6" s="12">
        <v>778</v>
      </c>
      <c r="S6" s="12">
        <v>662</v>
      </c>
      <c r="T6" s="12">
        <v>254</v>
      </c>
      <c r="U6" s="12">
        <v>631</v>
      </c>
      <c r="V6" s="32">
        <v>183</v>
      </c>
      <c r="W6" s="32">
        <v>426</v>
      </c>
      <c r="X6" s="35">
        <v>50</v>
      </c>
      <c r="Y6" s="33">
        <v>1074</v>
      </c>
      <c r="Z6" s="32">
        <v>1416</v>
      </c>
      <c r="AA6" s="32">
        <v>361</v>
      </c>
      <c r="AB6" s="32">
        <v>5648</v>
      </c>
      <c r="AC6" s="32">
        <v>2</v>
      </c>
      <c r="AD6" s="32">
        <v>12656</v>
      </c>
      <c r="AE6" s="32">
        <v>1701</v>
      </c>
      <c r="AF6" s="32">
        <v>2194</v>
      </c>
      <c r="AG6" s="32">
        <v>35</v>
      </c>
      <c r="AH6" s="32">
        <v>580</v>
      </c>
      <c r="AI6" s="12">
        <f t="shared" ref="AI6:AI7" si="0">SUM(B6:AH6)</f>
        <v>52411</v>
      </c>
      <c r="AJ6" s="12">
        <f>SUM(AD6,AA6,N6)</f>
        <v>13148</v>
      </c>
      <c r="AK6" s="13"/>
    </row>
    <row r="7" spans="1:37" s="29" customFormat="1" ht="15" customHeight="1" x14ac:dyDescent="0.2">
      <c r="A7" s="25" t="s">
        <v>47</v>
      </c>
      <c r="B7" s="14">
        <v>53</v>
      </c>
      <c r="C7" s="14">
        <v>16</v>
      </c>
      <c r="D7" s="14">
        <v>21</v>
      </c>
      <c r="E7" s="14">
        <v>6</v>
      </c>
      <c r="F7" s="14">
        <v>0</v>
      </c>
      <c r="G7" s="14">
        <v>29</v>
      </c>
      <c r="H7" s="14">
        <v>5</v>
      </c>
      <c r="I7" s="14">
        <v>41</v>
      </c>
      <c r="J7" s="14">
        <v>8</v>
      </c>
      <c r="K7" s="14">
        <v>16</v>
      </c>
      <c r="L7" s="14">
        <v>24</v>
      </c>
      <c r="M7" s="14">
        <v>10</v>
      </c>
      <c r="N7" s="14">
        <v>0</v>
      </c>
      <c r="O7" s="14">
        <v>20</v>
      </c>
      <c r="P7" s="14">
        <v>7</v>
      </c>
      <c r="Q7" s="14">
        <v>39</v>
      </c>
      <c r="R7" s="14">
        <v>8</v>
      </c>
      <c r="S7" s="14">
        <v>5</v>
      </c>
      <c r="T7" s="14">
        <v>0</v>
      </c>
      <c r="U7" s="14">
        <v>25</v>
      </c>
      <c r="V7" s="14">
        <v>0</v>
      </c>
      <c r="W7" s="14">
        <v>37</v>
      </c>
      <c r="X7" s="14">
        <v>0</v>
      </c>
      <c r="Y7" s="34">
        <v>16</v>
      </c>
      <c r="Z7" s="14">
        <v>14</v>
      </c>
      <c r="AA7" s="14">
        <v>0</v>
      </c>
      <c r="AB7" s="14">
        <v>57</v>
      </c>
      <c r="AC7" s="14">
        <v>0</v>
      </c>
      <c r="AD7" s="14">
        <v>136</v>
      </c>
      <c r="AE7" s="14">
        <v>42</v>
      </c>
      <c r="AF7" s="14">
        <v>28</v>
      </c>
      <c r="AG7" s="14">
        <v>0</v>
      </c>
      <c r="AH7" s="14">
        <v>13</v>
      </c>
      <c r="AI7" s="14">
        <f t="shared" si="0"/>
        <v>676</v>
      </c>
      <c r="AJ7" s="14">
        <f>SUM(AD7,AA7,N7)</f>
        <v>136</v>
      </c>
      <c r="AK7" s="25"/>
    </row>
    <row r="8" spans="1:37" ht="45" customHeight="1" x14ac:dyDescent="0.2">
      <c r="A8" s="24" t="s">
        <v>48</v>
      </c>
      <c r="B8" s="23">
        <f t="shared" ref="B8:AH8" si="1">B6-B7</f>
        <v>4892</v>
      </c>
      <c r="C8" s="23">
        <f t="shared" si="1"/>
        <v>1670</v>
      </c>
      <c r="D8" s="23">
        <f t="shared" si="1"/>
        <v>911</v>
      </c>
      <c r="E8" s="23">
        <f t="shared" si="1"/>
        <v>571</v>
      </c>
      <c r="F8" s="23">
        <f t="shared" si="1"/>
        <v>308</v>
      </c>
      <c r="G8" s="23">
        <f t="shared" si="1"/>
        <v>3358</v>
      </c>
      <c r="H8" s="23">
        <f t="shared" si="1"/>
        <v>1532</v>
      </c>
      <c r="I8" s="23">
        <f t="shared" si="1"/>
        <v>4812</v>
      </c>
      <c r="J8" s="23">
        <f t="shared" si="1"/>
        <v>706</v>
      </c>
      <c r="K8" s="23">
        <f t="shared" si="1"/>
        <v>2314</v>
      </c>
      <c r="L8" s="23">
        <f>L6-L7</f>
        <v>237</v>
      </c>
      <c r="M8" s="23">
        <f>M6-M7</f>
        <v>73</v>
      </c>
      <c r="N8" s="23">
        <f>N6-N7</f>
        <v>131</v>
      </c>
      <c r="O8" s="23">
        <f t="shared" si="1"/>
        <v>1072</v>
      </c>
      <c r="P8" s="23">
        <f t="shared" si="1"/>
        <v>265</v>
      </c>
      <c r="Q8" s="23">
        <f t="shared" si="1"/>
        <v>613</v>
      </c>
      <c r="R8" s="23">
        <f t="shared" si="1"/>
        <v>770</v>
      </c>
      <c r="S8" s="23">
        <f t="shared" si="1"/>
        <v>657</v>
      </c>
      <c r="T8" s="23">
        <f t="shared" si="1"/>
        <v>254</v>
      </c>
      <c r="U8" s="23">
        <f>U6-U7</f>
        <v>606</v>
      </c>
      <c r="V8" s="23">
        <f>V6-V7</f>
        <v>183</v>
      </c>
      <c r="W8" s="23">
        <f t="shared" si="1"/>
        <v>389</v>
      </c>
      <c r="X8" s="23">
        <f t="shared" si="1"/>
        <v>50</v>
      </c>
      <c r="Y8" s="23">
        <f>Y6-Y7</f>
        <v>1058</v>
      </c>
      <c r="Z8" s="23">
        <f t="shared" si="1"/>
        <v>1402</v>
      </c>
      <c r="AA8" s="23">
        <f>AA6-AA7</f>
        <v>361</v>
      </c>
      <c r="AB8" s="23">
        <f t="shared" si="1"/>
        <v>5591</v>
      </c>
      <c r="AC8" s="23">
        <f t="shared" si="1"/>
        <v>2</v>
      </c>
      <c r="AD8" s="23">
        <f t="shared" si="1"/>
        <v>12520</v>
      </c>
      <c r="AE8" s="23">
        <f t="shared" si="1"/>
        <v>1659</v>
      </c>
      <c r="AF8" s="23">
        <f t="shared" si="1"/>
        <v>2166</v>
      </c>
      <c r="AG8" s="23">
        <f>AG6-AG7</f>
        <v>35</v>
      </c>
      <c r="AH8" s="23">
        <f t="shared" si="1"/>
        <v>567</v>
      </c>
      <c r="AI8" s="23">
        <f>SUM(B8:AH8)</f>
        <v>51735</v>
      </c>
      <c r="AJ8" s="23">
        <f>SUM(N8, AA8, AD8)</f>
        <v>13012</v>
      </c>
      <c r="AK8" s="24" t="s">
        <v>48</v>
      </c>
    </row>
    <row r="10" spans="1:37" ht="10.5" customHeight="1" x14ac:dyDescent="0.2"/>
    <row r="11" spans="1:37" x14ac:dyDescent="0.2">
      <c r="B11" s="1"/>
    </row>
    <row r="12" spans="1:37" x14ac:dyDescent="0.2">
      <c r="B12" s="1"/>
    </row>
  </sheetData>
  <mergeCells count="2">
    <mergeCell ref="A1:I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E331-1930-47C4-85E8-6C8DF3DAA99F}">
  <dimension ref="A1:AK12"/>
  <sheetViews>
    <sheetView workbookViewId="0">
      <selection activeCell="B6" sqref="B6:AH7"/>
    </sheetView>
  </sheetViews>
  <sheetFormatPr defaultColWidth="9.77734375" defaultRowHeight="12.75" x14ac:dyDescent="0.2"/>
  <cols>
    <col min="1" max="1" width="14.77734375" style="2" bestFit="1" customWidth="1"/>
    <col min="2" max="2" width="9.77734375" style="4"/>
    <col min="3" max="36" width="9.77734375" style="1"/>
    <col min="37" max="37" width="14.77734375" style="1" bestFit="1" customWidth="1"/>
    <col min="38" max="16384" width="9.77734375" style="1"/>
  </cols>
  <sheetData>
    <row r="1" spans="1:37" s="3" customFormat="1" ht="36" customHeight="1" x14ac:dyDescent="0.4">
      <c r="A1" s="36" t="s">
        <v>30</v>
      </c>
      <c r="B1" s="37"/>
      <c r="C1" s="37"/>
      <c r="D1" s="37"/>
      <c r="E1" s="37"/>
      <c r="F1" s="37"/>
      <c r="G1" s="37"/>
      <c r="H1" s="37"/>
      <c r="I1" s="3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s="5" customFormat="1" ht="26.25" customHeight="1" x14ac:dyDescent="0.2">
      <c r="A2" s="39">
        <v>45689</v>
      </c>
      <c r="B2" s="40"/>
      <c r="C2" s="41"/>
      <c r="D2" s="41"/>
      <c r="E2" s="41"/>
      <c r="F2" s="41"/>
      <c r="G2" s="41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19" customFormat="1" ht="78" customHeight="1" x14ac:dyDescent="0.2">
      <c r="A3" s="15" t="s">
        <v>3</v>
      </c>
      <c r="B3" s="16" t="s">
        <v>46</v>
      </c>
      <c r="C3" s="17" t="s">
        <v>8</v>
      </c>
      <c r="D3" s="17" t="s">
        <v>9</v>
      </c>
      <c r="E3" s="17" t="s">
        <v>41</v>
      </c>
      <c r="F3" s="17" t="s">
        <v>10</v>
      </c>
      <c r="G3" s="17" t="s">
        <v>42</v>
      </c>
      <c r="H3" s="17" t="s">
        <v>45</v>
      </c>
      <c r="I3" s="17" t="s">
        <v>11</v>
      </c>
      <c r="J3" s="17" t="s">
        <v>40</v>
      </c>
      <c r="K3" s="17" t="s">
        <v>12</v>
      </c>
      <c r="L3" s="17" t="s">
        <v>35</v>
      </c>
      <c r="M3" s="17" t="s">
        <v>36</v>
      </c>
      <c r="N3" s="17" t="s">
        <v>13</v>
      </c>
      <c r="O3" s="17" t="s">
        <v>14</v>
      </c>
      <c r="P3" s="17" t="s">
        <v>37</v>
      </c>
      <c r="Q3" s="17" t="s">
        <v>15</v>
      </c>
      <c r="R3" s="17" t="s">
        <v>38</v>
      </c>
      <c r="S3" s="17" t="s">
        <v>16</v>
      </c>
      <c r="T3" s="17" t="s">
        <v>17</v>
      </c>
      <c r="U3" s="17" t="s">
        <v>18</v>
      </c>
      <c r="V3" s="17" t="s">
        <v>31</v>
      </c>
      <c r="W3" s="17" t="s">
        <v>19</v>
      </c>
      <c r="X3" s="17" t="s">
        <v>49</v>
      </c>
      <c r="Y3" s="17" t="s">
        <v>20</v>
      </c>
      <c r="Z3" s="17" t="s">
        <v>21</v>
      </c>
      <c r="AA3" s="17" t="s">
        <v>23</v>
      </c>
      <c r="AB3" s="17" t="s">
        <v>22</v>
      </c>
      <c r="AC3" s="17" t="s">
        <v>51</v>
      </c>
      <c r="AD3" s="17" t="s">
        <v>24</v>
      </c>
      <c r="AE3" s="17" t="s">
        <v>26</v>
      </c>
      <c r="AF3" s="17" t="s">
        <v>25</v>
      </c>
      <c r="AG3" s="17" t="s">
        <v>28</v>
      </c>
      <c r="AH3" s="17" t="s">
        <v>27</v>
      </c>
      <c r="AI3" s="18" t="s">
        <v>2</v>
      </c>
      <c r="AJ3" s="17" t="s">
        <v>29</v>
      </c>
      <c r="AK3" s="15" t="s">
        <v>3</v>
      </c>
    </row>
    <row r="4" spans="1:37" ht="15" customHeight="1" x14ac:dyDescent="0.2">
      <c r="A4" s="8" t="s">
        <v>4</v>
      </c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7"/>
      <c r="AJ4" s="10"/>
      <c r="AK4" s="8" t="s">
        <v>0</v>
      </c>
    </row>
    <row r="5" spans="1:37" ht="15" customHeight="1" x14ac:dyDescent="0.2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 t="s">
        <v>5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/>
    </row>
    <row r="6" spans="1:37" ht="15" customHeight="1" x14ac:dyDescent="0.2">
      <c r="A6" s="13" t="s">
        <v>2</v>
      </c>
      <c r="B6" s="32">
        <v>5871</v>
      </c>
      <c r="C6" s="32">
        <v>1716</v>
      </c>
      <c r="D6" s="12">
        <v>916</v>
      </c>
      <c r="E6" s="12">
        <v>648</v>
      </c>
      <c r="F6" s="12">
        <v>332</v>
      </c>
      <c r="G6" s="12">
        <v>3816</v>
      </c>
      <c r="H6" s="12">
        <v>1755</v>
      </c>
      <c r="I6" s="12">
        <v>5607</v>
      </c>
      <c r="J6" s="31">
        <v>932</v>
      </c>
      <c r="K6" s="12">
        <v>2434</v>
      </c>
      <c r="L6" s="12">
        <v>312</v>
      </c>
      <c r="M6" s="12">
        <v>80</v>
      </c>
      <c r="N6" s="12">
        <v>111</v>
      </c>
      <c r="O6" s="31">
        <v>1190</v>
      </c>
      <c r="P6" s="12">
        <v>258</v>
      </c>
      <c r="Q6" s="12">
        <v>673</v>
      </c>
      <c r="R6" s="12">
        <v>925</v>
      </c>
      <c r="S6" s="12">
        <v>724</v>
      </c>
      <c r="T6" s="12">
        <v>225</v>
      </c>
      <c r="U6" s="12">
        <v>615</v>
      </c>
      <c r="V6" s="32">
        <v>147</v>
      </c>
      <c r="W6" s="32">
        <v>384</v>
      </c>
      <c r="X6" s="35">
        <v>45</v>
      </c>
      <c r="Y6" s="33">
        <v>1118</v>
      </c>
      <c r="Z6" s="32">
        <v>1664</v>
      </c>
      <c r="AA6" s="32">
        <v>442</v>
      </c>
      <c r="AB6" s="32">
        <v>5875</v>
      </c>
      <c r="AC6" s="32">
        <v>26</v>
      </c>
      <c r="AD6" s="32">
        <v>14583</v>
      </c>
      <c r="AE6" s="32">
        <v>2076</v>
      </c>
      <c r="AF6" s="32">
        <v>2160</v>
      </c>
      <c r="AG6" s="32">
        <v>34</v>
      </c>
      <c r="AH6" s="32">
        <v>566</v>
      </c>
      <c r="AI6" s="12">
        <f t="shared" ref="AI6:AI7" si="0">SUM(B6:AH6)</f>
        <v>58260</v>
      </c>
      <c r="AJ6" s="12">
        <f>SUM(AD6,AA6,N6)</f>
        <v>15136</v>
      </c>
      <c r="AK6" s="13"/>
    </row>
    <row r="7" spans="1:37" s="29" customFormat="1" ht="15" customHeight="1" x14ac:dyDescent="0.2">
      <c r="A7" s="25" t="s">
        <v>47</v>
      </c>
      <c r="B7" s="14">
        <v>52</v>
      </c>
      <c r="C7" s="14">
        <v>26</v>
      </c>
      <c r="D7" s="14">
        <v>15</v>
      </c>
      <c r="E7" s="14">
        <v>8</v>
      </c>
      <c r="F7" s="14">
        <v>0</v>
      </c>
      <c r="G7" s="14">
        <v>12</v>
      </c>
      <c r="H7" s="14">
        <v>10</v>
      </c>
      <c r="I7" s="14">
        <v>36</v>
      </c>
      <c r="J7" s="14">
        <v>12</v>
      </c>
      <c r="K7" s="14">
        <v>45</v>
      </c>
      <c r="L7" s="14">
        <v>1</v>
      </c>
      <c r="M7" s="14">
        <v>0</v>
      </c>
      <c r="N7" s="14">
        <v>0</v>
      </c>
      <c r="O7" s="14">
        <v>15</v>
      </c>
      <c r="P7" s="14">
        <v>0</v>
      </c>
      <c r="Q7" s="14">
        <v>4</v>
      </c>
      <c r="R7" s="14">
        <v>0</v>
      </c>
      <c r="S7" s="14">
        <v>6</v>
      </c>
      <c r="T7" s="14">
        <v>6</v>
      </c>
      <c r="U7" s="14">
        <v>13</v>
      </c>
      <c r="V7" s="14">
        <v>0</v>
      </c>
      <c r="W7" s="14">
        <v>10</v>
      </c>
      <c r="X7" s="14">
        <v>0</v>
      </c>
      <c r="Y7" s="34">
        <v>28</v>
      </c>
      <c r="Z7" s="14">
        <v>26</v>
      </c>
      <c r="AA7" s="14">
        <v>1</v>
      </c>
      <c r="AB7" s="14">
        <v>80</v>
      </c>
      <c r="AC7" s="14">
        <v>0</v>
      </c>
      <c r="AD7" s="14">
        <v>63</v>
      </c>
      <c r="AE7" s="14">
        <v>56</v>
      </c>
      <c r="AF7" s="14">
        <v>38</v>
      </c>
      <c r="AG7" s="14">
        <v>0</v>
      </c>
      <c r="AH7" s="14">
        <v>8</v>
      </c>
      <c r="AI7" s="14">
        <f t="shared" si="0"/>
        <v>571</v>
      </c>
      <c r="AJ7" s="14">
        <f>SUM(AD7,AA7,N7)</f>
        <v>64</v>
      </c>
      <c r="AK7" s="25"/>
    </row>
    <row r="8" spans="1:37" ht="45" customHeight="1" x14ac:dyDescent="0.2">
      <c r="A8" s="24" t="s">
        <v>48</v>
      </c>
      <c r="B8" s="23">
        <v>5819</v>
      </c>
      <c r="C8" s="23">
        <v>1690</v>
      </c>
      <c r="D8" s="23">
        <v>901</v>
      </c>
      <c r="E8" s="23">
        <v>640</v>
      </c>
      <c r="F8" s="23">
        <v>332</v>
      </c>
      <c r="G8" s="23">
        <v>3804</v>
      </c>
      <c r="H8" s="23">
        <v>1745</v>
      </c>
      <c r="I8" s="23">
        <v>5571</v>
      </c>
      <c r="J8" s="23">
        <v>920</v>
      </c>
      <c r="K8" s="23">
        <v>2389</v>
      </c>
      <c r="L8" s="23">
        <v>311</v>
      </c>
      <c r="M8" s="23">
        <v>80</v>
      </c>
      <c r="N8" s="23">
        <v>111</v>
      </c>
      <c r="O8" s="23">
        <v>1175</v>
      </c>
      <c r="P8" s="23">
        <v>258</v>
      </c>
      <c r="Q8" s="23">
        <v>669</v>
      </c>
      <c r="R8" s="23">
        <v>925</v>
      </c>
      <c r="S8" s="23">
        <v>718</v>
      </c>
      <c r="T8" s="23">
        <v>219</v>
      </c>
      <c r="U8" s="23">
        <v>602</v>
      </c>
      <c r="V8" s="23">
        <v>147</v>
      </c>
      <c r="W8" s="23">
        <v>374</v>
      </c>
      <c r="X8" s="23">
        <v>45</v>
      </c>
      <c r="Y8" s="23">
        <v>1090</v>
      </c>
      <c r="Z8" s="23">
        <v>1638</v>
      </c>
      <c r="AA8" s="23">
        <v>441</v>
      </c>
      <c r="AB8" s="23">
        <v>5795</v>
      </c>
      <c r="AC8" s="23">
        <v>26</v>
      </c>
      <c r="AD8" s="23">
        <v>14520</v>
      </c>
      <c r="AE8" s="23">
        <v>2020</v>
      </c>
      <c r="AF8" s="23">
        <v>2122</v>
      </c>
      <c r="AG8" s="23">
        <v>34</v>
      </c>
      <c r="AH8" s="23">
        <v>558</v>
      </c>
      <c r="AI8" s="23">
        <f>SUM(B8:AH8)</f>
        <v>57689</v>
      </c>
      <c r="AJ8" s="23">
        <f>SUM(N8, AA8, AD8)</f>
        <v>15072</v>
      </c>
      <c r="AK8" s="24" t="s">
        <v>48</v>
      </c>
    </row>
    <row r="10" spans="1:37" ht="10.5" customHeight="1" x14ac:dyDescent="0.2"/>
    <row r="11" spans="1:37" x14ac:dyDescent="0.2">
      <c r="B11" s="1"/>
    </row>
    <row r="12" spans="1:37" x14ac:dyDescent="0.2">
      <c r="B12" s="1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 - Dec 2025</vt:lpstr>
      <vt:lpstr>January 2025</vt:lpstr>
      <vt:lpstr>February 2025</vt:lpstr>
      <vt:lpstr>March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Mroczenski</dc:creator>
  <cp:lastModifiedBy>Gina Rae</cp:lastModifiedBy>
  <cp:lastPrinted>2013-03-27T18:52:49Z</cp:lastPrinted>
  <dcterms:created xsi:type="dcterms:W3CDTF">2013-03-25T19:48:55Z</dcterms:created>
  <dcterms:modified xsi:type="dcterms:W3CDTF">2025-04-02T16:31:11Z</dcterms:modified>
</cp:coreProperties>
</file>